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sus\Documents\ARTIKEL DHEA\"/>
    </mc:Choice>
  </mc:AlternateContent>
  <xr:revisionPtr revIDLastSave="0" documentId="13_ncr:1_{52158018-E6B1-484E-AAC0-E78DACC318BC}" xr6:coauthVersionLast="47" xr6:coauthVersionMax="47" xr10:uidLastSave="{00000000-0000-0000-0000-000000000000}"/>
  <bookViews>
    <workbookView xWindow="-120" yWindow="-120" windowWidth="20730" windowHeight="11160" activeTab="6" xr2:uid="{479BB29E-210F-451D-B123-C3BF13455008}"/>
  </bookViews>
  <sheets>
    <sheet name="EPS" sheetId="1" r:id="rId1"/>
    <sheet name="DPR" sheetId="2" r:id="rId2"/>
    <sheet name="DER" sheetId="3" r:id="rId3"/>
    <sheet name="gabungan" sheetId="4" r:id="rId4"/>
    <sheet name="ln" sheetId="8" r:id="rId5"/>
    <sheet name="copy" sheetId="9" r:id="rId6"/>
    <sheet name="akhir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I5" i="2"/>
  <c r="I6" i="2"/>
  <c r="I7" i="2"/>
  <c r="I8" i="2"/>
  <c r="I9" i="2"/>
  <c r="I10" i="2"/>
  <c r="I11" i="2"/>
  <c r="I12" i="2"/>
  <c r="I13" i="2"/>
  <c r="I14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4" i="2"/>
  <c r="B4" i="8"/>
  <c r="C4" i="8"/>
  <c r="D4" i="8"/>
  <c r="A5" i="8"/>
  <c r="C5" i="8"/>
  <c r="D5" i="8"/>
  <c r="A6" i="8"/>
  <c r="C6" i="8"/>
  <c r="D6" i="8"/>
  <c r="A7" i="8"/>
  <c r="C7" i="8"/>
  <c r="D7" i="8"/>
  <c r="C8" i="8"/>
  <c r="D8" i="8"/>
  <c r="A9" i="8"/>
  <c r="C9" i="8"/>
  <c r="D9" i="8"/>
  <c r="C10" i="8"/>
  <c r="D10" i="8"/>
  <c r="A11" i="8"/>
  <c r="C11" i="8"/>
  <c r="D11" i="8"/>
  <c r="C12" i="8"/>
  <c r="D12" i="8"/>
  <c r="A13" i="8"/>
  <c r="B13" i="8"/>
  <c r="C13" i="8"/>
  <c r="D13" i="8"/>
  <c r="A14" i="8"/>
  <c r="B14" i="8"/>
  <c r="C14" i="8"/>
  <c r="D14" i="8"/>
  <c r="A15" i="8"/>
  <c r="B15" i="8"/>
  <c r="C15" i="8"/>
  <c r="D15" i="8"/>
  <c r="A16" i="8"/>
  <c r="B16" i="8"/>
  <c r="C16" i="8"/>
  <c r="D16" i="8"/>
  <c r="A17" i="8"/>
  <c r="B17" i="8"/>
  <c r="C17" i="8"/>
  <c r="D17" i="8"/>
  <c r="A18" i="8"/>
  <c r="B18" i="8"/>
  <c r="C18" i="8"/>
  <c r="D18" i="8"/>
  <c r="A19" i="8"/>
  <c r="B19" i="8"/>
  <c r="C19" i="8"/>
  <c r="D19" i="8"/>
  <c r="A20" i="8"/>
  <c r="B20" i="8"/>
  <c r="C20" i="8"/>
  <c r="D20" i="8"/>
  <c r="A21" i="8"/>
  <c r="B21" i="8"/>
  <c r="C21" i="8"/>
  <c r="D21" i="8"/>
  <c r="A22" i="8"/>
  <c r="B22" i="8"/>
  <c r="C22" i="8"/>
  <c r="D22" i="8"/>
  <c r="C23" i="8"/>
  <c r="D23" i="8"/>
  <c r="C24" i="8"/>
  <c r="D24" i="8"/>
  <c r="C25" i="8"/>
  <c r="D25" i="8"/>
  <c r="A26" i="8"/>
  <c r="C26" i="8"/>
  <c r="D26" i="8"/>
  <c r="A27" i="8"/>
  <c r="C27" i="8"/>
  <c r="D27" i="8"/>
  <c r="B28" i="8"/>
  <c r="C28" i="8"/>
  <c r="D28" i="8"/>
  <c r="A29" i="8"/>
  <c r="C29" i="8"/>
  <c r="D29" i="8"/>
  <c r="A30" i="8"/>
  <c r="C30" i="8"/>
  <c r="D30" i="8"/>
  <c r="A31" i="8"/>
  <c r="C31" i="8"/>
  <c r="D31" i="8"/>
  <c r="A32" i="8"/>
  <c r="C32" i="8"/>
  <c r="D32" i="8"/>
  <c r="A33" i="8"/>
  <c r="B33" i="8"/>
  <c r="C33" i="8"/>
  <c r="D33" i="8"/>
  <c r="A34" i="8"/>
  <c r="B34" i="8"/>
  <c r="C34" i="8"/>
  <c r="D34" i="8"/>
  <c r="A35" i="8"/>
  <c r="C35" i="8"/>
  <c r="D35" i="8"/>
  <c r="A36" i="8"/>
  <c r="B36" i="8"/>
  <c r="C36" i="8"/>
  <c r="D36" i="8"/>
  <c r="A37" i="8"/>
  <c r="C37" i="8"/>
  <c r="D37" i="8"/>
  <c r="A38" i="8"/>
  <c r="B38" i="8"/>
  <c r="C38" i="8"/>
  <c r="D38" i="8"/>
  <c r="A39" i="8"/>
  <c r="B39" i="8"/>
  <c r="C39" i="8"/>
  <c r="D39" i="8"/>
  <c r="A40" i="8"/>
  <c r="C40" i="8"/>
  <c r="D40" i="8"/>
  <c r="A41" i="8"/>
  <c r="C41" i="8"/>
  <c r="D41" i="8"/>
  <c r="A42" i="8"/>
  <c r="B42" i="8"/>
  <c r="C42" i="8"/>
  <c r="D42" i="8"/>
  <c r="A43" i="8"/>
  <c r="C43" i="8"/>
  <c r="D43" i="8"/>
  <c r="A44" i="8"/>
  <c r="C44" i="8"/>
  <c r="D44" i="8"/>
  <c r="C45" i="8"/>
  <c r="D45" i="8"/>
  <c r="A46" i="8"/>
  <c r="C46" i="8"/>
  <c r="D46" i="8"/>
  <c r="C47" i="8"/>
  <c r="D47" i="8"/>
  <c r="B48" i="8"/>
  <c r="C48" i="8"/>
  <c r="D48" i="8"/>
  <c r="C49" i="8"/>
  <c r="D49" i="8"/>
  <c r="C50" i="8"/>
  <c r="D50" i="8"/>
  <c r="D51" i="8"/>
  <c r="D52" i="8"/>
  <c r="B3" i="8"/>
  <c r="C3" i="8"/>
  <c r="D3" i="8"/>
  <c r="K5" i="1"/>
  <c r="F42" i="3"/>
  <c r="F43" i="3"/>
  <c r="F39" i="3"/>
  <c r="F40" i="3"/>
  <c r="F41" i="3"/>
  <c r="F44" i="3"/>
  <c r="F45" i="3"/>
  <c r="F46" i="3"/>
  <c r="F47" i="3"/>
  <c r="F48" i="3"/>
  <c r="F49" i="3"/>
  <c r="F50" i="3"/>
  <c r="F51" i="3"/>
  <c r="F52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" i="3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G5" i="2"/>
  <c r="G6" i="2"/>
  <c r="G7" i="2"/>
  <c r="G8" i="2"/>
  <c r="G9" i="2"/>
  <c r="G10" i="2"/>
  <c r="G11" i="2"/>
  <c r="G12" i="2"/>
  <c r="G13" i="2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4" i="2"/>
  <c r="F45" i="1"/>
  <c r="F46" i="1"/>
  <c r="F47" i="1"/>
  <c r="F48" i="1"/>
  <c r="F49" i="1"/>
  <c r="F50" i="1"/>
  <c r="F51" i="1"/>
  <c r="F52" i="1"/>
  <c r="F53" i="1"/>
  <c r="F54" i="1"/>
  <c r="F35" i="1"/>
  <c r="F36" i="1"/>
  <c r="F24" i="1"/>
  <c r="F25" i="1"/>
  <c r="F26" i="1"/>
  <c r="F27" i="1"/>
  <c r="F28" i="1"/>
  <c r="F29" i="1"/>
  <c r="F30" i="1"/>
  <c r="F31" i="1"/>
  <c r="F32" i="1"/>
  <c r="F33" i="1"/>
  <c r="F34" i="1"/>
  <c r="F37" i="1"/>
  <c r="F38" i="1"/>
  <c r="F39" i="1"/>
  <c r="F40" i="1"/>
  <c r="F41" i="1"/>
  <c r="F42" i="1"/>
  <c r="F43" i="1"/>
  <c r="F44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5" i="1"/>
</calcChain>
</file>

<file path=xl/sharedStrings.xml><?xml version="1.0" encoding="utf-8"?>
<sst xmlns="http://schemas.openxmlformats.org/spreadsheetml/2006/main" count="174" uniqueCount="42">
  <si>
    <t>Nama Perusahaan</t>
  </si>
  <si>
    <t>Tahun</t>
  </si>
  <si>
    <t>Laba Bersih</t>
  </si>
  <si>
    <t>Jumlah Saham Beredar</t>
  </si>
  <si>
    <t>EPS</t>
  </si>
  <si>
    <t>KODE SAHAM</t>
  </si>
  <si>
    <t>PT Elang Mahkota Teknologi Tbk</t>
  </si>
  <si>
    <t>EMTK</t>
  </si>
  <si>
    <t>PT Fortune Indonesia Tbk</t>
  </si>
  <si>
    <t>FORU</t>
  </si>
  <si>
    <t>PT Jasuindo Tiga Perkasa Tbk</t>
  </si>
  <si>
    <t>JTPE</t>
  </si>
  <si>
    <t>PT Link Net Tbk</t>
  </si>
  <si>
    <t>LINK</t>
  </si>
  <si>
    <t>PT Star Pacific Tbk</t>
  </si>
  <si>
    <t>LPLI</t>
  </si>
  <si>
    <t>PT Intermedia Capital Tbk</t>
  </si>
  <si>
    <t>MDIA</t>
  </si>
  <si>
    <t>PT Media Nusantara Citra Tbk</t>
  </si>
  <si>
    <t>MNCN</t>
  </si>
  <si>
    <t>PT Surya Citra Media Tbk</t>
  </si>
  <si>
    <t>SCMA</t>
  </si>
  <si>
    <t>PT Tempo Inti Media Tbk</t>
  </si>
  <si>
    <t>TMPO</t>
  </si>
  <si>
    <t>PT Visi Media Asia Tbk</t>
  </si>
  <si>
    <t>VIVA</t>
  </si>
  <si>
    <t>DPR</t>
  </si>
  <si>
    <t>dalam rupiah penuh</t>
  </si>
  <si>
    <t>EPS FIX</t>
  </si>
  <si>
    <t>Dividen kas</t>
  </si>
  <si>
    <t>DPS</t>
  </si>
  <si>
    <t>TOTAL DEBT</t>
  </si>
  <si>
    <t>(Total Liabilitas)</t>
  </si>
  <si>
    <t>TOTAL EQUITY</t>
  </si>
  <si>
    <t>(Total Ekuitas)</t>
  </si>
  <si>
    <t>DER</t>
  </si>
  <si>
    <t>(Rasio Utang Modal)</t>
  </si>
  <si>
    <t>X1</t>
  </si>
  <si>
    <t>X2</t>
  </si>
  <si>
    <t>X3</t>
  </si>
  <si>
    <t>HARGA SAHAM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</si>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</sst>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charset val="1"/>
      <scheme val="minor"/>
    </font>
    <font>
      <sz val="10"/>
      <color theme="1"/>
      <name val="Times New Roman"/>
      <family val="1"/>
    </font>
    <font>
      <b/>
      <sz val="11"/>
      <name val="Aptos Narrow"/>
      <family val="2"/>
      <scheme val="minor"/>
    </font>
    <font>
      <sz val="11"/>
      <color theme="1"/>
      <name val="Aptos Narrow"/>
      <family val="2"/>
      <charset val="1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43" fontId="0" fillId="0" borderId="0" xfId="1" applyFont="1"/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/>
    </xf>
    <xf numFmtId="43" fontId="0" fillId="0" borderId="0" xfId="0" applyNumberFormat="1"/>
    <xf numFmtId="2" fontId="0" fillId="0" borderId="0" xfId="1" applyNumberFormat="1" applyFont="1"/>
    <xf numFmtId="0" fontId="2" fillId="0" borderId="1" xfId="0" applyFont="1" applyBorder="1" applyAlignment="1">
      <alignment horizontal="center" vertical="center"/>
    </xf>
    <xf numFmtId="43" fontId="0" fillId="0" borderId="0" xfId="0" applyNumberForma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D123C-02AD-47BD-9DB2-7F66827F7A85}">
  <dimension ref="A4:K55"/>
  <sheetViews>
    <sheetView zoomScale="95" zoomScaleNormal="95" workbookViewId="0">
      <selection activeCell="G5" sqref="G5:G54"/>
    </sheetView>
  </sheetViews>
  <sheetFormatPr defaultRowHeight="15" x14ac:dyDescent="0.25"/>
  <cols>
    <col min="1" max="1" width="28.85546875" customWidth="1"/>
    <col min="2" max="2" width="18.42578125" customWidth="1"/>
    <col min="3" max="3" width="11.7109375" customWidth="1"/>
    <col min="4" max="4" width="21.28515625" customWidth="1"/>
    <col min="5" max="5" width="21.42578125" customWidth="1"/>
    <col min="6" max="6" width="21.7109375" customWidth="1"/>
    <col min="7" max="7" width="10.5703125" bestFit="1" customWidth="1"/>
    <col min="9" max="9" width="15.85546875" customWidth="1"/>
    <col min="10" max="10" width="17.28515625" customWidth="1"/>
  </cols>
  <sheetData>
    <row r="4" spans="1:11" ht="15.75" thickBot="1" x14ac:dyDescent="0.3">
      <c r="A4" s="4" t="s">
        <v>0</v>
      </c>
      <c r="B4" s="4" t="s">
        <v>5</v>
      </c>
      <c r="C4" s="4" t="s">
        <v>1</v>
      </c>
      <c r="D4" s="4" t="s">
        <v>2</v>
      </c>
      <c r="E4" s="4" t="s">
        <v>3</v>
      </c>
      <c r="F4" s="4" t="s">
        <v>4</v>
      </c>
      <c r="G4" s="13" t="s">
        <v>28</v>
      </c>
    </row>
    <row r="5" spans="1:11" x14ac:dyDescent="0.25">
      <c r="A5" s="2" t="s">
        <v>6</v>
      </c>
      <c r="B5" s="2" t="s">
        <v>7</v>
      </c>
      <c r="C5" s="1">
        <v>2018</v>
      </c>
      <c r="D5" s="3">
        <v>-2621710475000</v>
      </c>
      <c r="E5" s="3">
        <v>5640032442</v>
      </c>
      <c r="F5" s="1">
        <f>D5/E5</f>
        <v>-464.83960898464636</v>
      </c>
      <c r="G5" s="11">
        <v>-464.84</v>
      </c>
      <c r="I5" s="3">
        <v>-36172489319</v>
      </c>
      <c r="J5" s="3"/>
      <c r="K5" s="14">
        <f>I5/J7</f>
        <v>-0.13129164491266276</v>
      </c>
    </row>
    <row r="6" spans="1:11" x14ac:dyDescent="0.25">
      <c r="A6" s="1"/>
      <c r="B6" s="1"/>
      <c r="C6" s="1">
        <v>2019</v>
      </c>
      <c r="D6" s="3">
        <v>-1516034314000</v>
      </c>
      <c r="E6" s="3">
        <v>5642275242</v>
      </c>
      <c r="F6" s="1">
        <f t="shared" ref="F6:F54" si="0">D6/E6</f>
        <v>-268.69201677985069</v>
      </c>
      <c r="G6" s="11">
        <v>-268.8</v>
      </c>
      <c r="J6" s="3"/>
    </row>
    <row r="7" spans="1:11" x14ac:dyDescent="0.25">
      <c r="A7" s="1"/>
      <c r="B7" s="1"/>
      <c r="C7" s="1">
        <v>2020</v>
      </c>
      <c r="D7" s="3">
        <v>2058199105000</v>
      </c>
      <c r="E7" s="3">
        <v>5551359086</v>
      </c>
      <c r="F7" s="1">
        <f t="shared" si="0"/>
        <v>370.75589474847385</v>
      </c>
      <c r="G7" s="12">
        <v>370.76</v>
      </c>
      <c r="J7" s="3">
        <v>275512500000</v>
      </c>
    </row>
    <row r="8" spans="1:11" x14ac:dyDescent="0.25">
      <c r="A8" s="1"/>
      <c r="B8" s="1"/>
      <c r="C8" s="1">
        <v>2021</v>
      </c>
      <c r="D8" s="3">
        <v>5659161112000</v>
      </c>
      <c r="E8" s="3">
        <v>58914539195</v>
      </c>
      <c r="F8" s="1">
        <f t="shared" si="0"/>
        <v>96.057122559659874</v>
      </c>
      <c r="G8" s="12">
        <v>96.06</v>
      </c>
    </row>
    <row r="9" spans="1:11" x14ac:dyDescent="0.25">
      <c r="A9" s="1"/>
      <c r="B9" s="1"/>
      <c r="C9" s="1">
        <v>2022</v>
      </c>
      <c r="D9" s="9">
        <v>5462100000000</v>
      </c>
      <c r="E9" s="10">
        <v>61241751483</v>
      </c>
      <c r="F9" s="1">
        <f t="shared" si="0"/>
        <v>89.189153930651628</v>
      </c>
      <c r="G9" s="11">
        <v>89.39</v>
      </c>
    </row>
    <row r="10" spans="1:11" x14ac:dyDescent="0.25">
      <c r="A10" s="5" t="s">
        <v>8</v>
      </c>
      <c r="B10" s="6" t="s">
        <v>9</v>
      </c>
      <c r="C10" s="1">
        <v>2018</v>
      </c>
      <c r="D10" s="3">
        <v>-7669499877</v>
      </c>
      <c r="E10" s="3">
        <v>465224000</v>
      </c>
      <c r="F10" s="1">
        <f t="shared" si="0"/>
        <v>-16.485606669045449</v>
      </c>
      <c r="G10" s="11">
        <v>-16</v>
      </c>
    </row>
    <row r="11" spans="1:11" x14ac:dyDescent="0.25">
      <c r="A11" s="1"/>
      <c r="B11" s="1"/>
      <c r="C11" s="1">
        <v>2019</v>
      </c>
      <c r="D11" s="3">
        <v>668317397000</v>
      </c>
      <c r="E11" s="10">
        <v>465224000</v>
      </c>
      <c r="F11" s="1">
        <f t="shared" si="0"/>
        <v>1436.549698639795</v>
      </c>
      <c r="G11" s="11">
        <v>1.44</v>
      </c>
    </row>
    <row r="12" spans="1:11" x14ac:dyDescent="0.25">
      <c r="A12" s="1"/>
      <c r="B12" s="1"/>
      <c r="C12" s="1">
        <v>2020</v>
      </c>
      <c r="D12" s="3">
        <v>-24450472095</v>
      </c>
      <c r="E12" s="3">
        <v>465224000</v>
      </c>
      <c r="F12" s="1">
        <f t="shared" si="0"/>
        <v>-52.556342955221574</v>
      </c>
      <c r="G12" s="11">
        <v>-52.56</v>
      </c>
    </row>
    <row r="13" spans="1:11" x14ac:dyDescent="0.25">
      <c r="A13" s="1"/>
      <c r="B13" s="1"/>
      <c r="C13" s="1">
        <v>2021</v>
      </c>
      <c r="D13" s="3">
        <v>1505382393</v>
      </c>
      <c r="E13" s="3">
        <v>465224000</v>
      </c>
      <c r="F13" s="1">
        <f t="shared" si="0"/>
        <v>3.235822728406101</v>
      </c>
      <c r="G13" s="11">
        <v>3.24</v>
      </c>
    </row>
    <row r="14" spans="1:11" x14ac:dyDescent="0.25">
      <c r="A14" s="1"/>
      <c r="B14" s="1"/>
      <c r="C14" s="1">
        <v>2022</v>
      </c>
      <c r="D14" s="3">
        <v>-3859866428</v>
      </c>
      <c r="E14" s="3">
        <v>465224000</v>
      </c>
      <c r="F14" s="1">
        <f t="shared" si="0"/>
        <v>-8.2967912833387789</v>
      </c>
      <c r="G14" s="11">
        <v>-8.3000000000000007</v>
      </c>
    </row>
    <row r="15" spans="1:11" x14ac:dyDescent="0.25">
      <c r="A15" s="5" t="s">
        <v>10</v>
      </c>
      <c r="B15" s="6" t="s">
        <v>11</v>
      </c>
      <c r="C15" s="1">
        <v>2018</v>
      </c>
      <c r="D15" s="3">
        <v>112250156669</v>
      </c>
      <c r="E15" s="3">
        <v>1713012500</v>
      </c>
      <c r="F15" s="1">
        <f t="shared" si="0"/>
        <v>65.527926193766831</v>
      </c>
      <c r="G15" s="11">
        <v>65.53</v>
      </c>
    </row>
    <row r="16" spans="1:11" x14ac:dyDescent="0.25">
      <c r="A16" s="1"/>
      <c r="B16" s="1"/>
      <c r="C16" s="1">
        <v>2019</v>
      </c>
      <c r="D16" s="3">
        <v>168044560305</v>
      </c>
      <c r="E16" s="3">
        <v>1713012500</v>
      </c>
      <c r="F16" s="1">
        <f t="shared" si="0"/>
        <v>98.098852346378095</v>
      </c>
      <c r="G16" s="11">
        <v>98.1</v>
      </c>
    </row>
    <row r="17" spans="1:11" x14ac:dyDescent="0.25">
      <c r="A17" s="1"/>
      <c r="B17" s="1"/>
      <c r="C17" s="1">
        <v>2020</v>
      </c>
      <c r="D17" s="3">
        <v>72008562329</v>
      </c>
      <c r="E17" s="3">
        <v>1713012500</v>
      </c>
      <c r="F17" s="1">
        <f t="shared" si="0"/>
        <v>42.036215339350996</v>
      </c>
      <c r="G17" s="11">
        <v>42.04</v>
      </c>
    </row>
    <row r="18" spans="1:11" x14ac:dyDescent="0.25">
      <c r="A18" s="1"/>
      <c r="B18" s="1"/>
      <c r="C18" s="1">
        <v>2021</v>
      </c>
      <c r="D18" s="3">
        <v>91515555493</v>
      </c>
      <c r="E18" s="3">
        <v>1713012500</v>
      </c>
      <c r="F18" s="1">
        <f t="shared" si="0"/>
        <v>53.423752303617164</v>
      </c>
      <c r="G18" s="11">
        <v>53.42</v>
      </c>
    </row>
    <row r="19" spans="1:11" x14ac:dyDescent="0.25">
      <c r="A19" s="1"/>
      <c r="B19" s="1"/>
      <c r="C19" s="1">
        <v>2022</v>
      </c>
      <c r="D19" s="3">
        <v>127252364242</v>
      </c>
      <c r="E19" s="3">
        <v>4282531250</v>
      </c>
      <c r="F19" s="1">
        <f t="shared" si="0"/>
        <v>29.714287371983566</v>
      </c>
      <c r="G19" s="11">
        <v>29.71</v>
      </c>
    </row>
    <row r="20" spans="1:11" x14ac:dyDescent="0.25">
      <c r="A20" s="5" t="s">
        <v>12</v>
      </c>
      <c r="B20" s="6" t="s">
        <v>13</v>
      </c>
      <c r="C20" s="1">
        <v>2018</v>
      </c>
      <c r="D20" s="3">
        <v>788918000000</v>
      </c>
      <c r="E20" s="3">
        <v>2927969817</v>
      </c>
      <c r="F20" s="1">
        <f t="shared" si="0"/>
        <v>269.44198516647481</v>
      </c>
      <c r="G20" s="11">
        <v>269</v>
      </c>
      <c r="K20" s="3"/>
    </row>
    <row r="21" spans="1:11" x14ac:dyDescent="0.25">
      <c r="A21" s="1"/>
      <c r="B21" s="1"/>
      <c r="C21" s="1">
        <v>2019</v>
      </c>
      <c r="D21" s="3">
        <v>894531000000</v>
      </c>
      <c r="E21" s="3">
        <v>2878239949</v>
      </c>
      <c r="F21" s="1">
        <f t="shared" si="0"/>
        <v>310.79097498830527</v>
      </c>
      <c r="G21" s="11">
        <v>311</v>
      </c>
    </row>
    <row r="22" spans="1:11" x14ac:dyDescent="0.25">
      <c r="A22" s="1"/>
      <c r="B22" s="1"/>
      <c r="C22" s="1">
        <v>2020</v>
      </c>
      <c r="D22" s="3">
        <v>941706000000</v>
      </c>
      <c r="E22" s="3">
        <v>2762077176</v>
      </c>
      <c r="F22" s="1">
        <f t="shared" si="0"/>
        <v>340.94123371446301</v>
      </c>
      <c r="G22" s="11">
        <v>341</v>
      </c>
    </row>
    <row r="23" spans="1:11" x14ac:dyDescent="0.25">
      <c r="A23" s="1"/>
      <c r="B23" s="1"/>
      <c r="C23" s="1">
        <v>2021</v>
      </c>
      <c r="D23" s="3">
        <v>885318000000</v>
      </c>
      <c r="E23" s="3">
        <v>2751580984</v>
      </c>
      <c r="F23" s="1">
        <f t="shared" si="0"/>
        <v>321.74884371856814</v>
      </c>
      <c r="G23" s="11">
        <v>322</v>
      </c>
    </row>
    <row r="24" spans="1:11" x14ac:dyDescent="0.25">
      <c r="A24" s="1"/>
      <c r="B24" s="1"/>
      <c r="C24" s="1">
        <v>2022</v>
      </c>
      <c r="D24" s="3">
        <v>240717000000</v>
      </c>
      <c r="E24" s="3">
        <v>2751580984</v>
      </c>
      <c r="F24" s="1">
        <f t="shared" si="0"/>
        <v>87.483160190352592</v>
      </c>
      <c r="G24" s="11">
        <v>87</v>
      </c>
    </row>
    <row r="25" spans="1:11" x14ac:dyDescent="0.25">
      <c r="A25" s="5" t="s">
        <v>14</v>
      </c>
      <c r="B25" s="6" t="s">
        <v>15</v>
      </c>
      <c r="C25" s="1">
        <v>2018</v>
      </c>
      <c r="D25" s="3">
        <v>-61945000000</v>
      </c>
      <c r="E25" s="3">
        <v>1170432803</v>
      </c>
      <c r="F25" s="1">
        <f t="shared" si="0"/>
        <v>-52.924866631578851</v>
      </c>
      <c r="G25" s="11">
        <v>-52.93</v>
      </c>
    </row>
    <row r="26" spans="1:11" x14ac:dyDescent="0.25">
      <c r="A26" s="1"/>
      <c r="B26" s="1"/>
      <c r="C26" s="1">
        <v>2019</v>
      </c>
      <c r="D26" s="3">
        <v>-19452000000</v>
      </c>
      <c r="E26" s="3">
        <v>1170432803</v>
      </c>
      <c r="F26" s="1">
        <f t="shared" si="0"/>
        <v>-16.619493191015767</v>
      </c>
      <c r="G26" s="11">
        <v>-16.62</v>
      </c>
    </row>
    <row r="27" spans="1:11" x14ac:dyDescent="0.25">
      <c r="A27" s="1"/>
      <c r="B27" s="1"/>
      <c r="C27" s="1">
        <v>2020</v>
      </c>
      <c r="D27" s="3">
        <v>-21117000000</v>
      </c>
      <c r="E27" s="3">
        <v>1170432803</v>
      </c>
      <c r="F27" s="1">
        <f t="shared" si="0"/>
        <v>-18.042043888272669</v>
      </c>
      <c r="G27" s="11">
        <v>-18.04</v>
      </c>
    </row>
    <row r="28" spans="1:11" x14ac:dyDescent="0.25">
      <c r="A28" s="1"/>
      <c r="B28" s="1"/>
      <c r="C28" s="1">
        <v>2021</v>
      </c>
      <c r="D28" s="3">
        <v>248262000000</v>
      </c>
      <c r="E28" s="3">
        <v>1170432803</v>
      </c>
      <c r="F28" s="1">
        <f t="shared" si="0"/>
        <v>212.11128000143722</v>
      </c>
      <c r="G28" s="11">
        <v>212.11</v>
      </c>
    </row>
    <row r="29" spans="1:11" x14ac:dyDescent="0.25">
      <c r="A29" s="1"/>
      <c r="B29" s="1"/>
      <c r="C29" s="1">
        <v>2022</v>
      </c>
      <c r="D29" s="3">
        <v>38673000000</v>
      </c>
      <c r="E29" s="3">
        <v>1170432803</v>
      </c>
      <c r="F29" s="1">
        <f t="shared" si="0"/>
        <v>33.041623492502204</v>
      </c>
      <c r="G29" s="11">
        <v>33.04</v>
      </c>
    </row>
    <row r="30" spans="1:11" x14ac:dyDescent="0.25">
      <c r="A30" s="5" t="s">
        <v>16</v>
      </c>
      <c r="B30" s="6" t="s">
        <v>17</v>
      </c>
      <c r="C30" s="1">
        <v>2018</v>
      </c>
      <c r="D30" s="3">
        <v>-140642573000</v>
      </c>
      <c r="E30" s="3">
        <v>39215538400</v>
      </c>
      <c r="F30" s="1">
        <f t="shared" si="0"/>
        <v>-3.5863991350938584</v>
      </c>
      <c r="G30" s="11">
        <v>-3.59</v>
      </c>
    </row>
    <row r="31" spans="1:11" x14ac:dyDescent="0.25">
      <c r="A31" s="1"/>
      <c r="B31" s="1"/>
      <c r="C31" s="1">
        <v>2019</v>
      </c>
      <c r="D31" s="3">
        <v>64540094000</v>
      </c>
      <c r="E31" s="3">
        <v>39215538400</v>
      </c>
      <c r="F31" s="1">
        <f>D31/E31</f>
        <v>1.6457786029019559</v>
      </c>
      <c r="G31" s="11">
        <v>1.65</v>
      </c>
    </row>
    <row r="32" spans="1:11" x14ac:dyDescent="0.25">
      <c r="A32" s="1"/>
      <c r="B32" s="1"/>
      <c r="C32" s="1">
        <v>2020</v>
      </c>
      <c r="D32" s="3">
        <v>100881726000</v>
      </c>
      <c r="E32" s="3">
        <v>39215538400</v>
      </c>
      <c r="F32" s="1">
        <f t="shared" si="0"/>
        <v>2.5724937133592944</v>
      </c>
      <c r="G32" s="11">
        <v>2.57</v>
      </c>
    </row>
    <row r="33" spans="1:8" x14ac:dyDescent="0.25">
      <c r="A33" s="1"/>
      <c r="B33" s="1"/>
      <c r="C33" s="1">
        <v>2021</v>
      </c>
      <c r="D33" s="3">
        <v>81590948000</v>
      </c>
      <c r="E33" s="3">
        <v>39215538400</v>
      </c>
      <c r="F33" s="1">
        <f>D33/E33</f>
        <v>2.0805770194398248</v>
      </c>
      <c r="G33" s="11">
        <v>2.08</v>
      </c>
    </row>
    <row r="34" spans="1:8" x14ac:dyDescent="0.25">
      <c r="A34" s="1"/>
      <c r="B34" s="1"/>
      <c r="C34" s="1">
        <v>2022</v>
      </c>
      <c r="D34" s="3">
        <v>31655408000</v>
      </c>
      <c r="E34" s="3">
        <v>39215538400</v>
      </c>
      <c r="F34" s="1">
        <f t="shared" si="0"/>
        <v>0.80721594784989614</v>
      </c>
      <c r="G34" s="11">
        <v>-0.81</v>
      </c>
    </row>
    <row r="35" spans="1:8" x14ac:dyDescent="0.25">
      <c r="A35" s="5" t="s">
        <v>18</v>
      </c>
      <c r="B35" s="6" t="s">
        <v>19</v>
      </c>
      <c r="C35" s="1">
        <v>2018</v>
      </c>
      <c r="D35" s="3">
        <v>1605621000000</v>
      </c>
      <c r="E35" s="3">
        <v>5700000000</v>
      </c>
      <c r="F35" s="1">
        <f t="shared" si="0"/>
        <v>281.68789473684211</v>
      </c>
      <c r="G35" s="11">
        <v>120.03</v>
      </c>
      <c r="H35" t="s">
        <v>27</v>
      </c>
    </row>
    <row r="36" spans="1:8" x14ac:dyDescent="0.25">
      <c r="A36" s="1"/>
      <c r="B36" s="1"/>
      <c r="C36" s="1">
        <v>2019</v>
      </c>
      <c r="D36" s="3">
        <v>2352529000000</v>
      </c>
      <c r="E36" s="3">
        <v>8576103500</v>
      </c>
      <c r="F36" s="1">
        <f t="shared" si="0"/>
        <v>274.31210455890601</v>
      </c>
      <c r="G36">
        <v>179.82</v>
      </c>
      <c r="H36" t="s">
        <v>27</v>
      </c>
    </row>
    <row r="37" spans="1:8" x14ac:dyDescent="0.25">
      <c r="A37" s="1"/>
      <c r="B37" s="1"/>
      <c r="C37" s="1">
        <v>2020</v>
      </c>
      <c r="D37" s="3">
        <v>1871028000000</v>
      </c>
      <c r="E37" s="3">
        <v>9349787710</v>
      </c>
      <c r="F37" s="1">
        <f t="shared" si="0"/>
        <v>200.114490086107</v>
      </c>
      <c r="G37">
        <v>138.03</v>
      </c>
      <c r="H37" t="s">
        <v>27</v>
      </c>
    </row>
    <row r="38" spans="1:8" x14ac:dyDescent="0.25">
      <c r="A38" s="1"/>
      <c r="B38" s="1"/>
      <c r="C38" s="1">
        <v>2021</v>
      </c>
      <c r="D38" s="3">
        <v>2576699000000</v>
      </c>
      <c r="E38" s="3">
        <v>9349787710</v>
      </c>
      <c r="F38" s="1">
        <f t="shared" si="0"/>
        <v>275.58903794618885</v>
      </c>
      <c r="G38">
        <v>183.72</v>
      </c>
      <c r="H38" t="s">
        <v>27</v>
      </c>
    </row>
    <row r="39" spans="1:8" x14ac:dyDescent="0.25">
      <c r="C39" s="1">
        <v>2022</v>
      </c>
      <c r="D39" s="3">
        <v>2244174000000</v>
      </c>
      <c r="E39" s="3">
        <v>9349787710</v>
      </c>
      <c r="F39" s="1">
        <f t="shared" si="0"/>
        <v>240.02405932701117</v>
      </c>
      <c r="G39">
        <v>155.47</v>
      </c>
      <c r="H39" t="s">
        <v>27</v>
      </c>
    </row>
    <row r="40" spans="1:8" x14ac:dyDescent="0.25">
      <c r="A40" s="5" t="s">
        <v>20</v>
      </c>
      <c r="B40" s="6" t="s">
        <v>21</v>
      </c>
      <c r="C40" s="1">
        <v>2018</v>
      </c>
      <c r="D40" s="3">
        <v>1484762240000</v>
      </c>
      <c r="E40" s="3">
        <v>14621601234</v>
      </c>
      <c r="F40" s="1">
        <f t="shared" si="0"/>
        <v>101.5458031058488</v>
      </c>
      <c r="G40" s="11">
        <v>101.55</v>
      </c>
    </row>
    <row r="41" spans="1:8" x14ac:dyDescent="0.25">
      <c r="C41" s="1">
        <v>2019</v>
      </c>
      <c r="D41" s="3">
        <v>1070166566000</v>
      </c>
      <c r="E41" s="3">
        <v>14678761176</v>
      </c>
      <c r="F41" s="1">
        <f t="shared" si="0"/>
        <v>72.905782250190072</v>
      </c>
      <c r="G41" s="11">
        <v>72.91</v>
      </c>
    </row>
    <row r="42" spans="1:8" x14ac:dyDescent="0.25">
      <c r="C42" s="1">
        <v>2020</v>
      </c>
      <c r="D42" s="3">
        <v>1148342286000</v>
      </c>
      <c r="E42" s="3">
        <v>70896465520</v>
      </c>
      <c r="F42" s="1">
        <f t="shared" si="0"/>
        <v>16.197454662617151</v>
      </c>
      <c r="G42" s="11">
        <v>16.2</v>
      </c>
    </row>
    <row r="43" spans="1:8" x14ac:dyDescent="0.25">
      <c r="C43" s="1">
        <v>2021</v>
      </c>
      <c r="D43" s="3">
        <v>1347464222000</v>
      </c>
      <c r="E43" s="3">
        <v>63210035553</v>
      </c>
      <c r="F43" s="1">
        <f t="shared" si="0"/>
        <v>21.317251449260549</v>
      </c>
      <c r="G43" s="11">
        <v>21.32</v>
      </c>
    </row>
    <row r="44" spans="1:8" x14ac:dyDescent="0.25">
      <c r="C44" s="1">
        <v>2022</v>
      </c>
      <c r="D44" s="3">
        <v>84636000000</v>
      </c>
      <c r="E44" s="3">
        <v>63207375385</v>
      </c>
      <c r="F44" s="1">
        <f t="shared" si="0"/>
        <v>1.339020952609991</v>
      </c>
      <c r="G44" s="11">
        <v>13.39</v>
      </c>
    </row>
    <row r="45" spans="1:8" x14ac:dyDescent="0.25">
      <c r="A45" s="5" t="s">
        <v>22</v>
      </c>
      <c r="B45" s="6" t="s">
        <v>23</v>
      </c>
      <c r="C45" s="1">
        <v>2018</v>
      </c>
      <c r="D45" s="3">
        <v>2848073000</v>
      </c>
      <c r="E45" s="3">
        <v>105833325</v>
      </c>
      <c r="F45" s="1">
        <f t="shared" si="0"/>
        <v>26.910928103222684</v>
      </c>
      <c r="G45" s="11">
        <v>2.69</v>
      </c>
      <c r="H45" t="s">
        <v>27</v>
      </c>
    </row>
    <row r="46" spans="1:8" x14ac:dyDescent="0.25">
      <c r="C46" s="1">
        <v>2019</v>
      </c>
      <c r="D46" s="3">
        <v>1105514000</v>
      </c>
      <c r="E46" s="3">
        <v>105833325</v>
      </c>
      <c r="F46" s="1">
        <f t="shared" si="0"/>
        <v>10.445802397307276</v>
      </c>
      <c r="G46" s="11">
        <v>1.04</v>
      </c>
      <c r="H46" t="s">
        <v>27</v>
      </c>
    </row>
    <row r="47" spans="1:8" x14ac:dyDescent="0.25">
      <c r="C47" s="1">
        <v>2020</v>
      </c>
      <c r="D47" s="3">
        <v>-38105367000</v>
      </c>
      <c r="E47" s="3">
        <v>105833325</v>
      </c>
      <c r="F47" s="1">
        <f t="shared" si="0"/>
        <v>-360.05074016147563</v>
      </c>
      <c r="G47" s="11">
        <v>-36.01</v>
      </c>
      <c r="H47" t="s">
        <v>27</v>
      </c>
    </row>
    <row r="48" spans="1:8" x14ac:dyDescent="0.25">
      <c r="C48" s="1">
        <v>2021</v>
      </c>
      <c r="D48" s="3">
        <v>4766895000</v>
      </c>
      <c r="E48" s="3">
        <v>105833325</v>
      </c>
      <c r="F48" s="1">
        <f t="shared" si="0"/>
        <v>45.041531105632373</v>
      </c>
      <c r="G48" s="11">
        <v>4.5</v>
      </c>
      <c r="H48" t="s">
        <v>27</v>
      </c>
    </row>
    <row r="49" spans="1:8" x14ac:dyDescent="0.25">
      <c r="C49" s="1">
        <v>2022</v>
      </c>
      <c r="D49" s="3">
        <v>-3378506000</v>
      </c>
      <c r="E49" s="3">
        <v>105833325</v>
      </c>
      <c r="F49" s="1">
        <f t="shared" si="0"/>
        <v>-31.922893852196367</v>
      </c>
      <c r="G49" s="11">
        <v>-3.19</v>
      </c>
      <c r="H49" t="s">
        <v>27</v>
      </c>
    </row>
    <row r="50" spans="1:8" ht="15.75" thickBot="1" x14ac:dyDescent="0.3">
      <c r="A50" s="7" t="s">
        <v>24</v>
      </c>
      <c r="B50" s="8" t="s">
        <v>25</v>
      </c>
      <c r="C50" s="1">
        <v>2018</v>
      </c>
      <c r="D50" s="3">
        <v>-1101010458000</v>
      </c>
      <c r="E50" s="3">
        <v>16464270400</v>
      </c>
      <c r="F50" s="1">
        <f t="shared" si="0"/>
        <v>-66.872714748416669</v>
      </c>
      <c r="G50" s="11">
        <v>-66.873000000000005</v>
      </c>
    </row>
    <row r="51" spans="1:8" x14ac:dyDescent="0.25">
      <c r="C51" s="1">
        <v>2019</v>
      </c>
      <c r="D51" s="3">
        <v>-550832988000</v>
      </c>
      <c r="E51" s="3">
        <v>16464270400</v>
      </c>
      <c r="F51" s="1">
        <f t="shared" si="0"/>
        <v>-33.456264663874812</v>
      </c>
      <c r="G51" s="11">
        <v>-33.456000000000003</v>
      </c>
    </row>
    <row r="52" spans="1:8" x14ac:dyDescent="0.25">
      <c r="C52" s="1">
        <v>2020</v>
      </c>
      <c r="D52" s="3">
        <v>-817989684000</v>
      </c>
      <c r="E52" s="3">
        <v>16464270400</v>
      </c>
      <c r="F52" s="1">
        <f t="shared" si="0"/>
        <v>-49.682716824184325</v>
      </c>
      <c r="G52" s="11">
        <v>-49.683</v>
      </c>
    </row>
    <row r="53" spans="1:8" x14ac:dyDescent="0.25">
      <c r="C53" s="1">
        <v>2021</v>
      </c>
      <c r="D53" s="3">
        <v>-890126605000</v>
      </c>
      <c r="E53" s="3">
        <v>16464270400</v>
      </c>
      <c r="F53" s="1">
        <f t="shared" si="0"/>
        <v>-54.064139094800097</v>
      </c>
      <c r="G53" s="11">
        <v>-54.064</v>
      </c>
    </row>
    <row r="54" spans="1:8" x14ac:dyDescent="0.25">
      <c r="C54" s="1">
        <v>2022</v>
      </c>
      <c r="D54" s="3">
        <v>-1721471313000</v>
      </c>
      <c r="E54" s="3">
        <v>16464270400</v>
      </c>
      <c r="F54" s="1">
        <f t="shared" si="0"/>
        <v>-104.55800780579989</v>
      </c>
      <c r="G54" s="11">
        <v>-104.55800000000001</v>
      </c>
    </row>
    <row r="55" spans="1:8" x14ac:dyDescent="0.25">
      <c r="F5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71A0-8540-433E-BEF1-882211BE20A3}">
  <dimension ref="A3:J53"/>
  <sheetViews>
    <sheetView topLeftCell="A18" workbookViewId="0">
      <selection activeCell="I30" sqref="I30"/>
    </sheetView>
  </sheetViews>
  <sheetFormatPr defaultRowHeight="15" x14ac:dyDescent="0.25"/>
  <cols>
    <col min="1" max="1" width="29.7109375" customWidth="1"/>
    <col min="2" max="2" width="15.28515625" customWidth="1"/>
    <col min="3" max="3" width="14.7109375" customWidth="1"/>
    <col min="4" max="4" width="21.28515625" customWidth="1"/>
    <col min="5" max="8" width="21" customWidth="1"/>
    <col min="9" max="9" width="23.140625" customWidth="1"/>
    <col min="10" max="10" width="9.140625" customWidth="1"/>
  </cols>
  <sheetData>
    <row r="3" spans="1:10" ht="15.75" thickBot="1" x14ac:dyDescent="0.3">
      <c r="A3" s="4" t="s">
        <v>0</v>
      </c>
      <c r="B3" s="4" t="s">
        <v>5</v>
      </c>
      <c r="C3" s="4" t="s">
        <v>1</v>
      </c>
      <c r="D3" s="4" t="s">
        <v>29</v>
      </c>
      <c r="E3" s="4" t="s">
        <v>2</v>
      </c>
      <c r="F3" s="4" t="s">
        <v>3</v>
      </c>
      <c r="G3" s="4" t="s">
        <v>30</v>
      </c>
      <c r="H3" s="4" t="s">
        <v>4</v>
      </c>
      <c r="I3" s="4" t="s">
        <v>26</v>
      </c>
    </row>
    <row r="4" spans="1:10" x14ac:dyDescent="0.25">
      <c r="A4" s="2" t="s">
        <v>6</v>
      </c>
      <c r="B4" s="2" t="s">
        <v>7</v>
      </c>
      <c r="C4" s="1">
        <v>2018</v>
      </c>
      <c r="D4" s="3">
        <v>112800649000</v>
      </c>
      <c r="E4" s="3">
        <v>-2621710475000</v>
      </c>
      <c r="F4" s="3">
        <v>5640032442</v>
      </c>
      <c r="G4" s="3">
        <f>D4/F4</f>
        <v>20.000000028368632</v>
      </c>
      <c r="H4">
        <v>-465</v>
      </c>
      <c r="I4" s="14">
        <f>G4/H4</f>
        <v>-4.3010752749179856E-2</v>
      </c>
      <c r="J4" s="3">
        <v>-0.04</v>
      </c>
    </row>
    <row r="5" spans="1:10" x14ac:dyDescent="0.25">
      <c r="A5" s="1"/>
      <c r="B5" s="1"/>
      <c r="C5" s="1">
        <v>2019</v>
      </c>
      <c r="D5" s="3">
        <v>320029820000</v>
      </c>
      <c r="E5" s="3">
        <v>-1516034314000</v>
      </c>
      <c r="F5" s="3">
        <v>5642275242</v>
      </c>
      <c r="G5" s="3">
        <f t="shared" ref="G5:G53" si="0">D5/F5</f>
        <v>56.719994377048508</v>
      </c>
      <c r="H5">
        <v>-269</v>
      </c>
      <c r="I5" s="14">
        <f t="shared" ref="I5:I53" si="1">G5/H5</f>
        <v>-0.21085499768419519</v>
      </c>
    </row>
    <row r="6" spans="1:10" x14ac:dyDescent="0.25">
      <c r="A6" s="1"/>
      <c r="B6" s="1"/>
      <c r="C6" s="1">
        <v>2020</v>
      </c>
      <c r="D6" s="3">
        <v>3712024000</v>
      </c>
      <c r="E6" s="3">
        <v>2058199105000</v>
      </c>
      <c r="F6" s="3">
        <v>5551359086</v>
      </c>
      <c r="G6" s="3">
        <f t="shared" si="0"/>
        <v>0.66866940914727924</v>
      </c>
      <c r="H6">
        <v>-371</v>
      </c>
      <c r="I6" s="14">
        <f t="shared" si="1"/>
        <v>-1.8023434208821543E-3</v>
      </c>
    </row>
    <row r="7" spans="1:10" x14ac:dyDescent="0.25">
      <c r="A7" s="1"/>
      <c r="B7" s="1"/>
      <c r="C7" s="1">
        <v>2021</v>
      </c>
      <c r="D7" s="3">
        <v>2151604000</v>
      </c>
      <c r="E7" s="3">
        <v>5659161112000</v>
      </c>
      <c r="F7" s="3">
        <v>58914539195</v>
      </c>
      <c r="G7" s="3">
        <f t="shared" si="0"/>
        <v>3.6520764303671308E-2</v>
      </c>
      <c r="H7">
        <v>96</v>
      </c>
      <c r="I7" s="14">
        <f t="shared" si="1"/>
        <v>3.8042462816324281E-4</v>
      </c>
    </row>
    <row r="8" spans="1:10" x14ac:dyDescent="0.25">
      <c r="A8" s="1"/>
      <c r="B8" s="1"/>
      <c r="C8" s="1">
        <v>2022</v>
      </c>
      <c r="D8">
        <v>0</v>
      </c>
      <c r="E8" s="9">
        <v>5462100000000</v>
      </c>
      <c r="F8" s="10">
        <v>61241751483</v>
      </c>
      <c r="G8" s="3">
        <f t="shared" si="0"/>
        <v>0</v>
      </c>
      <c r="H8">
        <v>89</v>
      </c>
      <c r="I8" s="14">
        <f t="shared" si="1"/>
        <v>0</v>
      </c>
    </row>
    <row r="9" spans="1:10" x14ac:dyDescent="0.25">
      <c r="A9" s="5" t="s">
        <v>8</v>
      </c>
      <c r="B9" s="6" t="s">
        <v>9</v>
      </c>
      <c r="C9" s="1">
        <v>2018</v>
      </c>
      <c r="D9">
        <v>0</v>
      </c>
      <c r="E9" s="3">
        <v>-7669499877</v>
      </c>
      <c r="F9" s="3">
        <v>465224000</v>
      </c>
      <c r="G9" s="3">
        <f t="shared" si="0"/>
        <v>0</v>
      </c>
      <c r="H9">
        <v>65.53</v>
      </c>
      <c r="I9" s="14">
        <f t="shared" si="1"/>
        <v>0</v>
      </c>
    </row>
    <row r="10" spans="1:10" x14ac:dyDescent="0.25">
      <c r="A10" s="1"/>
      <c r="B10" s="1"/>
      <c r="C10" s="1">
        <v>2019</v>
      </c>
      <c r="D10">
        <v>0</v>
      </c>
      <c r="E10" s="3">
        <v>668317397</v>
      </c>
      <c r="F10" s="10">
        <v>465224000</v>
      </c>
      <c r="G10" s="3">
        <f t="shared" si="0"/>
        <v>0</v>
      </c>
      <c r="H10">
        <v>98.1</v>
      </c>
      <c r="I10" s="14">
        <f t="shared" si="1"/>
        <v>0</v>
      </c>
    </row>
    <row r="11" spans="1:10" x14ac:dyDescent="0.25">
      <c r="A11" s="1"/>
      <c r="B11" s="1"/>
      <c r="C11" s="1">
        <v>2020</v>
      </c>
      <c r="D11">
        <v>0</v>
      </c>
      <c r="E11" s="3">
        <v>-24450472095</v>
      </c>
      <c r="F11" s="3">
        <v>465224000</v>
      </c>
      <c r="G11" s="3">
        <f t="shared" si="0"/>
        <v>0</v>
      </c>
      <c r="H11">
        <v>42.04</v>
      </c>
      <c r="I11" s="14">
        <f t="shared" si="1"/>
        <v>0</v>
      </c>
    </row>
    <row r="12" spans="1:10" x14ac:dyDescent="0.25">
      <c r="A12" s="1"/>
      <c r="B12" s="1"/>
      <c r="C12" s="1">
        <v>2021</v>
      </c>
      <c r="D12">
        <v>0</v>
      </c>
      <c r="E12" s="3">
        <v>1505382393</v>
      </c>
      <c r="F12" s="3">
        <v>465224000</v>
      </c>
      <c r="G12" s="3">
        <f t="shared" si="0"/>
        <v>0</v>
      </c>
      <c r="H12">
        <v>53.42</v>
      </c>
      <c r="I12" s="14">
        <f t="shared" si="1"/>
        <v>0</v>
      </c>
    </row>
    <row r="13" spans="1:10" x14ac:dyDescent="0.25">
      <c r="A13" s="1"/>
      <c r="B13" s="1"/>
      <c r="C13" s="1">
        <v>2022</v>
      </c>
      <c r="D13">
        <v>0</v>
      </c>
      <c r="E13" s="3">
        <v>-3859866428</v>
      </c>
      <c r="F13" s="3">
        <v>465224000</v>
      </c>
      <c r="G13" s="3">
        <f t="shared" si="0"/>
        <v>0</v>
      </c>
      <c r="H13">
        <v>29.71</v>
      </c>
      <c r="I13" s="14">
        <f t="shared" si="1"/>
        <v>0</v>
      </c>
    </row>
    <row r="14" spans="1:10" x14ac:dyDescent="0.25">
      <c r="A14" s="5" t="s">
        <v>10</v>
      </c>
      <c r="B14" s="6" t="s">
        <v>11</v>
      </c>
      <c r="C14" s="1">
        <v>2018</v>
      </c>
      <c r="D14" s="3">
        <v>57259560825</v>
      </c>
      <c r="E14" s="3">
        <v>112250156669</v>
      </c>
      <c r="F14" s="3">
        <v>1713012500</v>
      </c>
      <c r="G14" s="3">
        <f>D14/F14</f>
        <v>33.426236425595263</v>
      </c>
      <c r="H14">
        <v>269</v>
      </c>
      <c r="I14" s="14">
        <f t="shared" si="1"/>
        <v>0.12426110195388573</v>
      </c>
    </row>
    <row r="15" spans="1:10" x14ac:dyDescent="0.25">
      <c r="A15" s="1"/>
      <c r="B15" s="1"/>
      <c r="C15" s="1">
        <v>2019</v>
      </c>
      <c r="D15" s="3">
        <v>79886882700</v>
      </c>
      <c r="E15" s="3">
        <v>168044560305</v>
      </c>
      <c r="F15" s="3">
        <v>1713012500</v>
      </c>
      <c r="G15" s="3">
        <f t="shared" si="0"/>
        <v>46.63531801431688</v>
      </c>
      <c r="H15">
        <v>311</v>
      </c>
      <c r="I15" s="14">
        <f t="shared" si="1"/>
        <v>0.14995279104281956</v>
      </c>
    </row>
    <row r="16" spans="1:10" x14ac:dyDescent="0.25">
      <c r="A16" s="1"/>
      <c r="B16" s="1"/>
      <c r="C16" s="1">
        <v>2020</v>
      </c>
      <c r="D16" s="3">
        <v>52941673840</v>
      </c>
      <c r="E16" s="3">
        <v>72008562329</v>
      </c>
      <c r="F16" s="3">
        <v>1713012500</v>
      </c>
      <c r="G16" s="3">
        <f t="shared" si="0"/>
        <v>30.905596917710756</v>
      </c>
      <c r="H16">
        <v>340</v>
      </c>
      <c r="I16" s="14">
        <f t="shared" si="1"/>
        <v>9.0898814463855171E-2</v>
      </c>
    </row>
    <row r="17" spans="1:9" x14ac:dyDescent="0.25">
      <c r="A17" s="1"/>
      <c r="B17" s="1"/>
      <c r="C17" s="1">
        <v>2021</v>
      </c>
      <c r="D17" s="3">
        <v>25695187500</v>
      </c>
      <c r="E17" s="3">
        <v>91515555493</v>
      </c>
      <c r="F17" s="3">
        <v>1713012500</v>
      </c>
      <c r="G17" s="3">
        <f t="shared" si="0"/>
        <v>15</v>
      </c>
      <c r="H17">
        <v>322</v>
      </c>
      <c r="I17" s="14">
        <f t="shared" si="1"/>
        <v>4.6583850931677016E-2</v>
      </c>
    </row>
    <row r="18" spans="1:9" x14ac:dyDescent="0.25">
      <c r="A18" s="1"/>
      <c r="B18" s="1"/>
      <c r="C18" s="1">
        <v>2022</v>
      </c>
      <c r="D18" s="3">
        <v>40002732000</v>
      </c>
      <c r="E18" s="3">
        <v>127252364242</v>
      </c>
      <c r="F18" s="3">
        <v>4282531250</v>
      </c>
      <c r="G18" s="3">
        <f t="shared" si="0"/>
        <v>9.3409083704876643</v>
      </c>
      <c r="H18">
        <v>87</v>
      </c>
      <c r="I18" s="14">
        <f t="shared" si="1"/>
        <v>0.10736676287916856</v>
      </c>
    </row>
    <row r="19" spans="1:9" x14ac:dyDescent="0.25">
      <c r="A19" s="5" t="s">
        <v>12</v>
      </c>
      <c r="B19" s="6" t="s">
        <v>13</v>
      </c>
      <c r="C19" s="1">
        <v>2018</v>
      </c>
      <c r="D19" s="3">
        <v>353457000</v>
      </c>
      <c r="E19" s="3">
        <v>788918000000</v>
      </c>
      <c r="F19" s="3">
        <v>2927969817</v>
      </c>
      <c r="G19" s="3">
        <f t="shared" si="0"/>
        <v>0.12071743292837366</v>
      </c>
      <c r="H19">
        <v>-3.59</v>
      </c>
      <c r="I19" s="14">
        <f t="shared" si="1"/>
        <v>-3.3626025885340853E-2</v>
      </c>
    </row>
    <row r="20" spans="1:9" x14ac:dyDescent="0.25">
      <c r="A20" s="1"/>
      <c r="B20" s="1"/>
      <c r="C20" s="1">
        <v>2019</v>
      </c>
      <c r="D20" s="3">
        <v>673864000</v>
      </c>
      <c r="E20" s="3">
        <v>894531000000</v>
      </c>
      <c r="F20" s="3">
        <v>2878239949</v>
      </c>
      <c r="G20" s="3">
        <f t="shared" si="0"/>
        <v>0.23412363525637384</v>
      </c>
      <c r="H20">
        <v>1.65</v>
      </c>
      <c r="I20" s="14">
        <f t="shared" si="1"/>
        <v>0.14189311227659021</v>
      </c>
    </row>
    <row r="21" spans="1:9" x14ac:dyDescent="0.25">
      <c r="A21" s="1"/>
      <c r="B21" s="1"/>
      <c r="C21" s="1">
        <v>2020</v>
      </c>
      <c r="D21" s="3">
        <v>491983000</v>
      </c>
      <c r="E21" s="3">
        <v>941706000000</v>
      </c>
      <c r="F21" s="3">
        <v>2762077176</v>
      </c>
      <c r="G21" s="3">
        <f t="shared" si="0"/>
        <v>0.17812065653881642</v>
      </c>
      <c r="H21">
        <v>2.57</v>
      </c>
      <c r="I21" s="14">
        <f t="shared" si="1"/>
        <v>6.9307648458683438E-2</v>
      </c>
    </row>
    <row r="22" spans="1:9" x14ac:dyDescent="0.25">
      <c r="A22" s="1"/>
      <c r="B22" s="1"/>
      <c r="C22" s="1">
        <v>2021</v>
      </c>
      <c r="D22" s="3">
        <v>282587000</v>
      </c>
      <c r="E22" s="3">
        <v>885318000000</v>
      </c>
      <c r="F22" s="3">
        <v>2751580984</v>
      </c>
      <c r="G22" s="3">
        <f t="shared" si="0"/>
        <v>0.10269986660149123</v>
      </c>
      <c r="H22">
        <v>2.08</v>
      </c>
      <c r="I22" s="14">
        <f t="shared" si="1"/>
        <v>4.9374935866101553E-2</v>
      </c>
    </row>
    <row r="23" spans="1:9" x14ac:dyDescent="0.25">
      <c r="A23" s="1"/>
      <c r="B23" s="1"/>
      <c r="C23" s="1">
        <v>2022</v>
      </c>
      <c r="D23" s="3">
        <v>531193000</v>
      </c>
      <c r="E23" s="3">
        <v>240717000000</v>
      </c>
      <c r="F23" s="3">
        <v>2751580984</v>
      </c>
      <c r="G23" s="3">
        <f t="shared" si="0"/>
        <v>0.19305010577148254</v>
      </c>
      <c r="H23">
        <v>0.81</v>
      </c>
      <c r="I23" s="14">
        <f t="shared" si="1"/>
        <v>0.23833346391541052</v>
      </c>
    </row>
    <row r="24" spans="1:9" x14ac:dyDescent="0.25">
      <c r="A24" s="5" t="s">
        <v>14</v>
      </c>
      <c r="B24" s="6" t="s">
        <v>15</v>
      </c>
      <c r="C24" s="1">
        <v>2018</v>
      </c>
      <c r="D24" s="3">
        <v>0</v>
      </c>
      <c r="E24" s="3">
        <v>-61945000000</v>
      </c>
      <c r="F24" s="3">
        <v>1170432803</v>
      </c>
      <c r="G24" s="3">
        <f t="shared" si="0"/>
        <v>0</v>
      </c>
      <c r="H24">
        <v>120.03</v>
      </c>
      <c r="I24" s="14">
        <f t="shared" si="1"/>
        <v>0</v>
      </c>
    </row>
    <row r="25" spans="1:9" x14ac:dyDescent="0.25">
      <c r="A25" s="1"/>
      <c r="B25" s="1"/>
      <c r="C25" s="1">
        <v>2019</v>
      </c>
      <c r="D25" s="3">
        <v>0</v>
      </c>
      <c r="E25" s="3">
        <v>-19452000000</v>
      </c>
      <c r="F25" s="3">
        <v>1170432803</v>
      </c>
      <c r="G25" s="3">
        <f t="shared" si="0"/>
        <v>0</v>
      </c>
      <c r="H25">
        <v>179.82</v>
      </c>
      <c r="I25" s="14">
        <f t="shared" si="1"/>
        <v>0</v>
      </c>
    </row>
    <row r="26" spans="1:9" x14ac:dyDescent="0.25">
      <c r="A26" s="1"/>
      <c r="B26" s="1"/>
      <c r="C26" s="1">
        <v>2020</v>
      </c>
      <c r="D26">
        <v>0</v>
      </c>
      <c r="E26" s="3">
        <v>-21117000000</v>
      </c>
      <c r="F26" s="3">
        <v>1170432803</v>
      </c>
      <c r="G26" s="3">
        <f t="shared" si="0"/>
        <v>0</v>
      </c>
      <c r="H26">
        <v>138.03</v>
      </c>
      <c r="I26" s="14">
        <f t="shared" si="1"/>
        <v>0</v>
      </c>
    </row>
    <row r="27" spans="1:9" x14ac:dyDescent="0.25">
      <c r="A27" s="1"/>
      <c r="B27" s="1"/>
      <c r="C27" s="1">
        <v>2021</v>
      </c>
      <c r="D27" s="3">
        <v>0</v>
      </c>
      <c r="E27" s="3">
        <v>248262000000</v>
      </c>
      <c r="F27" s="3">
        <v>1170432803</v>
      </c>
      <c r="G27" s="3">
        <f t="shared" si="0"/>
        <v>0</v>
      </c>
      <c r="H27">
        <v>179.72</v>
      </c>
      <c r="I27" s="14">
        <f t="shared" si="1"/>
        <v>0</v>
      </c>
    </row>
    <row r="28" spans="1:9" x14ac:dyDescent="0.25">
      <c r="A28" s="1"/>
      <c r="B28" s="1"/>
      <c r="C28" s="1">
        <v>2022</v>
      </c>
      <c r="D28" s="3">
        <v>0</v>
      </c>
      <c r="E28" s="3">
        <v>38673000000</v>
      </c>
      <c r="F28" s="3">
        <v>1170432803</v>
      </c>
      <c r="G28" s="3">
        <f t="shared" si="0"/>
        <v>0</v>
      </c>
      <c r="H28">
        <v>155.47</v>
      </c>
      <c r="I28" s="14">
        <f t="shared" si="1"/>
        <v>0</v>
      </c>
    </row>
    <row r="29" spans="1:9" x14ac:dyDescent="0.25">
      <c r="A29" s="5" t="s">
        <v>16</v>
      </c>
      <c r="B29" s="6" t="s">
        <v>17</v>
      </c>
      <c r="C29" s="1">
        <v>2018</v>
      </c>
      <c r="D29" s="3">
        <v>109803507520</v>
      </c>
      <c r="E29" s="3">
        <v>-140642573000</v>
      </c>
      <c r="F29" s="3">
        <v>39215538400</v>
      </c>
      <c r="G29" s="3">
        <f t="shared" si="0"/>
        <v>2.8</v>
      </c>
      <c r="H29">
        <v>101.55</v>
      </c>
      <c r="I29" s="14">
        <f t="shared" si="1"/>
        <v>2.7572624322993598E-2</v>
      </c>
    </row>
    <row r="30" spans="1:9" x14ac:dyDescent="0.25">
      <c r="A30" s="1"/>
      <c r="B30" s="1"/>
      <c r="C30" s="1">
        <v>2019</v>
      </c>
      <c r="D30" s="3">
        <v>0</v>
      </c>
      <c r="E30" s="3">
        <v>64540094000</v>
      </c>
      <c r="F30" s="3">
        <v>39215538400</v>
      </c>
      <c r="G30" s="3">
        <f t="shared" si="0"/>
        <v>0</v>
      </c>
      <c r="H30">
        <v>72.91</v>
      </c>
      <c r="I30" s="14">
        <f t="shared" si="1"/>
        <v>0</v>
      </c>
    </row>
    <row r="31" spans="1:9" x14ac:dyDescent="0.25">
      <c r="A31" s="1"/>
      <c r="B31" s="1"/>
      <c r="C31" s="1">
        <v>2020</v>
      </c>
      <c r="D31" s="3">
        <v>0</v>
      </c>
      <c r="E31" s="3">
        <v>100881726000</v>
      </c>
      <c r="F31" s="3">
        <v>39215538400</v>
      </c>
      <c r="G31" s="3">
        <f t="shared" si="0"/>
        <v>0</v>
      </c>
      <c r="H31">
        <v>16.2</v>
      </c>
      <c r="I31" s="14">
        <f t="shared" si="1"/>
        <v>0</v>
      </c>
    </row>
    <row r="32" spans="1:9" x14ac:dyDescent="0.25">
      <c r="A32" s="1"/>
      <c r="B32" s="1"/>
      <c r="C32" s="1">
        <v>2021</v>
      </c>
      <c r="D32" s="3">
        <v>0</v>
      </c>
      <c r="E32" s="3">
        <v>81590948000</v>
      </c>
      <c r="F32" s="3">
        <v>39215538400</v>
      </c>
      <c r="G32" s="3">
        <f t="shared" si="0"/>
        <v>0</v>
      </c>
      <c r="H32">
        <v>21.32</v>
      </c>
      <c r="I32" s="14">
        <f t="shared" si="1"/>
        <v>0</v>
      </c>
    </row>
    <row r="33" spans="1:9" x14ac:dyDescent="0.25">
      <c r="A33" s="1"/>
      <c r="B33" s="1"/>
      <c r="C33" s="1">
        <v>2022</v>
      </c>
      <c r="D33" s="3">
        <v>0</v>
      </c>
      <c r="E33" s="3">
        <v>31655408000</v>
      </c>
      <c r="F33" s="3">
        <v>39215538400</v>
      </c>
      <c r="G33" s="3">
        <f t="shared" si="0"/>
        <v>0</v>
      </c>
      <c r="H33">
        <v>13.39</v>
      </c>
      <c r="I33" s="14">
        <f t="shared" si="1"/>
        <v>0</v>
      </c>
    </row>
    <row r="34" spans="1:9" x14ac:dyDescent="0.25">
      <c r="A34" s="5" t="s">
        <v>18</v>
      </c>
      <c r="B34" s="6" t="s">
        <v>19</v>
      </c>
      <c r="C34" s="1">
        <v>2018</v>
      </c>
      <c r="D34" s="3">
        <v>209235000000</v>
      </c>
      <c r="E34" s="3">
        <v>1605621000000</v>
      </c>
      <c r="F34" s="3">
        <v>5700000000</v>
      </c>
      <c r="G34" s="3">
        <f t="shared" si="0"/>
        <v>36.707894736842107</v>
      </c>
      <c r="H34" s="18">
        <f t="shared" ref="H34:H53" si="2">E34/F34</f>
        <v>281.68789473684211</v>
      </c>
      <c r="I34" s="14">
        <f t="shared" si="1"/>
        <v>0.13031406539899515</v>
      </c>
    </row>
    <row r="35" spans="1:9" x14ac:dyDescent="0.25">
      <c r="A35" s="1"/>
      <c r="B35" s="1"/>
      <c r="C35" s="1">
        <v>2019</v>
      </c>
      <c r="D35" s="3">
        <v>214141000000</v>
      </c>
      <c r="E35" s="3">
        <v>2352529000000</v>
      </c>
      <c r="F35" s="3">
        <v>8576103500</v>
      </c>
      <c r="G35" s="3">
        <f t="shared" si="0"/>
        <v>24.96949809432687</v>
      </c>
      <c r="H35" s="18">
        <f t="shared" si="2"/>
        <v>274.31210455890601</v>
      </c>
      <c r="I35" s="14">
        <f t="shared" si="1"/>
        <v>9.1025870456857283E-2</v>
      </c>
    </row>
    <row r="36" spans="1:9" x14ac:dyDescent="0.25">
      <c r="A36" s="1"/>
      <c r="B36" s="1"/>
      <c r="C36" s="1">
        <v>2020</v>
      </c>
      <c r="D36" s="3">
        <v>0</v>
      </c>
      <c r="E36" s="3">
        <v>1871028000000</v>
      </c>
      <c r="F36" s="3">
        <v>9349787710</v>
      </c>
      <c r="G36" s="3">
        <f t="shared" si="0"/>
        <v>0</v>
      </c>
      <c r="H36" s="18">
        <f t="shared" si="2"/>
        <v>200.114490086107</v>
      </c>
      <c r="I36" s="14">
        <f t="shared" si="1"/>
        <v>0</v>
      </c>
    </row>
    <row r="37" spans="1:9" x14ac:dyDescent="0.25">
      <c r="A37" s="1"/>
      <c r="B37" s="1"/>
      <c r="C37" s="1">
        <v>2021</v>
      </c>
      <c r="D37" s="3">
        <v>120398000000</v>
      </c>
      <c r="E37" s="3">
        <v>2576699000000</v>
      </c>
      <c r="F37" s="3">
        <v>9349787710</v>
      </c>
      <c r="G37" s="3">
        <f t="shared" si="0"/>
        <v>12.877083815628152</v>
      </c>
      <c r="H37" s="18">
        <f t="shared" si="2"/>
        <v>275.58903794618885</v>
      </c>
      <c r="I37" s="14">
        <f t="shared" si="1"/>
        <v>4.6725674981827524E-2</v>
      </c>
    </row>
    <row r="38" spans="1:9" x14ac:dyDescent="0.25">
      <c r="C38" s="1">
        <v>2022</v>
      </c>
      <c r="D38">
        <v>0</v>
      </c>
      <c r="E38" s="3">
        <v>2244174000000</v>
      </c>
      <c r="F38" s="3">
        <v>9349787710</v>
      </c>
      <c r="G38" s="3">
        <f t="shared" si="0"/>
        <v>0</v>
      </c>
      <c r="H38" s="18">
        <f t="shared" si="2"/>
        <v>240.02405932701117</v>
      </c>
      <c r="I38" s="14">
        <f t="shared" si="1"/>
        <v>0</v>
      </c>
    </row>
    <row r="39" spans="1:9" x14ac:dyDescent="0.25">
      <c r="A39" s="5" t="s">
        <v>20</v>
      </c>
      <c r="B39" s="6" t="s">
        <v>21</v>
      </c>
      <c r="C39" s="1">
        <v>2018</v>
      </c>
      <c r="D39" s="3">
        <v>804175207000</v>
      </c>
      <c r="E39" s="3">
        <v>1484762240000</v>
      </c>
      <c r="F39" s="3">
        <v>14621601234</v>
      </c>
      <c r="G39" s="3">
        <f t="shared" si="0"/>
        <v>54.999120419864134</v>
      </c>
      <c r="H39" s="18">
        <f t="shared" si="2"/>
        <v>101.5458031058488</v>
      </c>
      <c r="I39" s="14">
        <f t="shared" si="1"/>
        <v>0.54161884329709253</v>
      </c>
    </row>
    <row r="40" spans="1:9" x14ac:dyDescent="0.25">
      <c r="C40" s="1">
        <v>2019</v>
      </c>
      <c r="D40" s="3">
        <v>820266658000</v>
      </c>
      <c r="E40" s="3">
        <v>1070166566000</v>
      </c>
      <c r="F40" s="3">
        <v>14678761176</v>
      </c>
      <c r="G40" s="3">
        <f t="shared" si="0"/>
        <v>55.881191073613799</v>
      </c>
      <c r="H40" s="18">
        <f t="shared" si="2"/>
        <v>72.905782250190072</v>
      </c>
      <c r="I40" s="14">
        <f t="shared" si="1"/>
        <v>0.76648503519030708</v>
      </c>
    </row>
    <row r="41" spans="1:9" x14ac:dyDescent="0.25">
      <c r="C41" s="1">
        <v>2020</v>
      </c>
      <c r="D41">
        <v>0</v>
      </c>
      <c r="E41" s="3">
        <v>1148342286000</v>
      </c>
      <c r="F41" s="3">
        <v>70896465520</v>
      </c>
      <c r="G41" s="3">
        <f t="shared" si="0"/>
        <v>0</v>
      </c>
      <c r="H41" s="18">
        <f t="shared" si="2"/>
        <v>16.197454662617151</v>
      </c>
      <c r="I41" s="14">
        <f t="shared" si="1"/>
        <v>0</v>
      </c>
    </row>
    <row r="42" spans="1:9" x14ac:dyDescent="0.25">
      <c r="C42" s="1">
        <v>2021</v>
      </c>
      <c r="D42">
        <v>0</v>
      </c>
      <c r="E42" s="3">
        <v>1347464222000</v>
      </c>
      <c r="F42" s="3">
        <v>63210035553</v>
      </c>
      <c r="G42" s="3">
        <f t="shared" si="0"/>
        <v>0</v>
      </c>
      <c r="H42" s="18">
        <f t="shared" si="2"/>
        <v>21.317251449260549</v>
      </c>
      <c r="I42" s="14">
        <f t="shared" si="1"/>
        <v>0</v>
      </c>
    </row>
    <row r="43" spans="1:9" x14ac:dyDescent="0.25">
      <c r="C43" s="1">
        <v>2022</v>
      </c>
      <c r="D43" s="3">
        <v>158018000000</v>
      </c>
      <c r="E43" s="3">
        <v>84636000000</v>
      </c>
      <c r="F43" s="3">
        <v>63207375385</v>
      </c>
      <c r="G43" s="3">
        <f t="shared" si="0"/>
        <v>2.4999930631117442</v>
      </c>
      <c r="H43" s="18">
        <f t="shared" si="2"/>
        <v>1.339020952609991</v>
      </c>
      <c r="I43" s="14">
        <f t="shared" si="1"/>
        <v>1.8670305780046319</v>
      </c>
    </row>
    <row r="44" spans="1:9" x14ac:dyDescent="0.25">
      <c r="A44" s="5" t="s">
        <v>22</v>
      </c>
      <c r="B44" s="6" t="s">
        <v>23</v>
      </c>
      <c r="C44" s="1">
        <v>2018</v>
      </c>
      <c r="D44">
        <v>0</v>
      </c>
      <c r="E44" s="3">
        <v>2848073000</v>
      </c>
      <c r="F44" s="3">
        <v>105833325</v>
      </c>
      <c r="G44" s="3">
        <f t="shared" si="0"/>
        <v>0</v>
      </c>
      <c r="H44" s="18">
        <f t="shared" si="2"/>
        <v>26.910928103222684</v>
      </c>
      <c r="I44" s="14">
        <f t="shared" si="1"/>
        <v>0</v>
      </c>
    </row>
    <row r="45" spans="1:9" x14ac:dyDescent="0.25">
      <c r="C45" s="1">
        <v>2019</v>
      </c>
      <c r="D45">
        <v>0</v>
      </c>
      <c r="E45" s="3">
        <v>1105514000</v>
      </c>
      <c r="F45" s="3">
        <v>105833325</v>
      </c>
      <c r="G45" s="3">
        <f t="shared" si="0"/>
        <v>0</v>
      </c>
      <c r="H45" s="18">
        <f t="shared" si="2"/>
        <v>10.445802397307276</v>
      </c>
      <c r="I45" s="14">
        <f t="shared" si="1"/>
        <v>0</v>
      </c>
    </row>
    <row r="46" spans="1:9" x14ac:dyDescent="0.25">
      <c r="C46" s="1">
        <v>2020</v>
      </c>
      <c r="D46">
        <v>0</v>
      </c>
      <c r="E46" s="3">
        <v>-38105367000</v>
      </c>
      <c r="F46" s="3">
        <v>105833325</v>
      </c>
      <c r="G46" s="3">
        <f t="shared" si="0"/>
        <v>0</v>
      </c>
      <c r="H46" s="18">
        <f t="shared" si="2"/>
        <v>-360.05074016147563</v>
      </c>
      <c r="I46" s="14">
        <f t="shared" si="1"/>
        <v>0</v>
      </c>
    </row>
    <row r="47" spans="1:9" x14ac:dyDescent="0.25">
      <c r="C47" s="1">
        <v>2021</v>
      </c>
      <c r="D47">
        <v>0</v>
      </c>
      <c r="E47" s="3">
        <v>4766895000</v>
      </c>
      <c r="F47" s="3">
        <v>105833325</v>
      </c>
      <c r="G47" s="3">
        <f t="shared" si="0"/>
        <v>0</v>
      </c>
      <c r="H47" s="18">
        <f t="shared" si="2"/>
        <v>45.041531105632373</v>
      </c>
      <c r="I47" s="14">
        <f t="shared" si="1"/>
        <v>0</v>
      </c>
    </row>
    <row r="48" spans="1:9" x14ac:dyDescent="0.25">
      <c r="C48" s="1">
        <v>2022</v>
      </c>
      <c r="D48">
        <v>0</v>
      </c>
      <c r="E48" s="3">
        <v>-3378506000</v>
      </c>
      <c r="F48" s="3">
        <v>105833325</v>
      </c>
      <c r="G48" s="3">
        <f t="shared" si="0"/>
        <v>0</v>
      </c>
      <c r="H48" s="18">
        <f t="shared" si="2"/>
        <v>-31.922893852196367</v>
      </c>
      <c r="I48" s="14">
        <f t="shared" si="1"/>
        <v>0</v>
      </c>
    </row>
    <row r="49" spans="1:9" x14ac:dyDescent="0.25">
      <c r="A49" s="5" t="s">
        <v>24</v>
      </c>
      <c r="B49" s="6" t="s">
        <v>25</v>
      </c>
      <c r="C49" s="1">
        <v>2018</v>
      </c>
      <c r="D49" s="3">
        <v>10980680000</v>
      </c>
      <c r="E49" s="3">
        <v>-1101010458000</v>
      </c>
      <c r="F49" s="3">
        <v>16464270400</v>
      </c>
      <c r="G49" s="3">
        <f t="shared" si="0"/>
        <v>0.66693996959622337</v>
      </c>
      <c r="H49" s="18">
        <f t="shared" si="2"/>
        <v>-66.872714748416669</v>
      </c>
      <c r="I49" s="14">
        <f t="shared" si="1"/>
        <v>-9.9732749314175913E-3</v>
      </c>
    </row>
    <row r="50" spans="1:9" x14ac:dyDescent="0.25">
      <c r="C50" s="1">
        <v>2019</v>
      </c>
      <c r="D50">
        <v>0</v>
      </c>
      <c r="E50" s="3">
        <v>-550832988000</v>
      </c>
      <c r="F50" s="3">
        <v>16464270400</v>
      </c>
      <c r="G50" s="3">
        <f t="shared" si="0"/>
        <v>0</v>
      </c>
      <c r="H50" s="18">
        <f t="shared" si="2"/>
        <v>-33.456264663874812</v>
      </c>
      <c r="I50" s="14">
        <f t="shared" si="1"/>
        <v>0</v>
      </c>
    </row>
    <row r="51" spans="1:9" x14ac:dyDescent="0.25">
      <c r="C51" s="1">
        <v>2020</v>
      </c>
      <c r="D51">
        <v>0</v>
      </c>
      <c r="E51" s="3">
        <v>-817989684000</v>
      </c>
      <c r="F51" s="3">
        <v>16464270400</v>
      </c>
      <c r="G51" s="3">
        <f t="shared" si="0"/>
        <v>0</v>
      </c>
      <c r="H51" s="18">
        <f t="shared" si="2"/>
        <v>-49.682716824184325</v>
      </c>
      <c r="I51" s="14">
        <f t="shared" si="1"/>
        <v>0</v>
      </c>
    </row>
    <row r="52" spans="1:9" x14ac:dyDescent="0.25">
      <c r="C52" s="1">
        <v>2021</v>
      </c>
      <c r="D52">
        <v>0</v>
      </c>
      <c r="E52" s="3">
        <v>-890126605000</v>
      </c>
      <c r="F52" s="3">
        <v>16464270400</v>
      </c>
      <c r="G52" s="3">
        <f t="shared" si="0"/>
        <v>0</v>
      </c>
      <c r="H52" s="18">
        <f t="shared" si="2"/>
        <v>-54.064139094800097</v>
      </c>
      <c r="I52" s="14">
        <f t="shared" si="1"/>
        <v>0</v>
      </c>
    </row>
    <row r="53" spans="1:9" x14ac:dyDescent="0.25">
      <c r="C53" s="1">
        <v>2022</v>
      </c>
      <c r="D53">
        <v>0</v>
      </c>
      <c r="E53" s="3">
        <v>-1721471313000</v>
      </c>
      <c r="F53" s="3">
        <v>16464270400</v>
      </c>
      <c r="G53" s="3">
        <f t="shared" si="0"/>
        <v>0</v>
      </c>
      <c r="H53" s="18">
        <f t="shared" si="2"/>
        <v>-104.55800780579989</v>
      </c>
      <c r="I53" s="14">
        <f t="shared" si="1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F84B5-E2E2-4FC0-BD79-AFC9F19B234F}">
  <dimension ref="A1:K52"/>
  <sheetViews>
    <sheetView workbookViewId="0">
      <selection activeCell="F4" sqref="F4"/>
    </sheetView>
  </sheetViews>
  <sheetFormatPr defaultRowHeight="15" x14ac:dyDescent="0.25"/>
  <cols>
    <col min="1" max="1" width="28.140625" customWidth="1"/>
    <col min="2" max="2" width="13.85546875" customWidth="1"/>
    <col min="4" max="4" width="20" customWidth="1"/>
    <col min="5" max="5" width="20.42578125" customWidth="1"/>
    <col min="6" max="6" width="18.7109375" customWidth="1"/>
  </cols>
  <sheetData>
    <row r="1" spans="1:11" x14ac:dyDescent="0.25">
      <c r="A1" s="4" t="s">
        <v>0</v>
      </c>
      <c r="B1" s="4" t="s">
        <v>5</v>
      </c>
      <c r="C1" s="4" t="s">
        <v>1</v>
      </c>
      <c r="D1" s="4" t="s">
        <v>31</v>
      </c>
      <c r="E1" s="4" t="s">
        <v>33</v>
      </c>
      <c r="F1" s="16" t="s">
        <v>35</v>
      </c>
      <c r="G1" s="15"/>
      <c r="H1" s="15"/>
      <c r="I1" s="15"/>
      <c r="J1" s="15"/>
      <c r="K1" s="15"/>
    </row>
    <row r="2" spans="1:11" x14ac:dyDescent="0.25">
      <c r="A2" s="4"/>
      <c r="B2" s="4"/>
      <c r="C2" s="4"/>
      <c r="D2" s="4" t="s">
        <v>32</v>
      </c>
      <c r="E2" s="16" t="s">
        <v>34</v>
      </c>
      <c r="F2" s="16" t="s">
        <v>36</v>
      </c>
      <c r="G2" s="15"/>
      <c r="H2" s="15"/>
      <c r="I2" s="15"/>
      <c r="J2" s="15"/>
      <c r="K2" s="15"/>
    </row>
    <row r="3" spans="1:11" x14ac:dyDescent="0.25">
      <c r="A3" s="6" t="s">
        <v>6</v>
      </c>
      <c r="B3" s="6" t="s">
        <v>7</v>
      </c>
      <c r="C3" s="1">
        <v>2018</v>
      </c>
      <c r="D3" s="3">
        <v>4061078369</v>
      </c>
      <c r="E3" s="3">
        <v>15464333315</v>
      </c>
      <c r="F3" s="14">
        <f>D3/E3</f>
        <v>0.26260934023330057</v>
      </c>
      <c r="G3" s="17"/>
      <c r="H3" s="17">
        <v>0.26260934023330057</v>
      </c>
    </row>
    <row r="4" spans="1:11" x14ac:dyDescent="0.25">
      <c r="A4" s="1"/>
      <c r="B4" s="1"/>
      <c r="C4" s="1">
        <v>2019</v>
      </c>
      <c r="D4" s="3">
        <v>5275358414</v>
      </c>
      <c r="E4" s="3">
        <v>12265279438</v>
      </c>
      <c r="F4" s="14">
        <f t="shared" ref="F4:F52" si="0">D4/E4</f>
        <v>0.4301050327199239</v>
      </c>
      <c r="H4" s="17">
        <v>0.4301050327199239</v>
      </c>
    </row>
    <row r="5" spans="1:11" x14ac:dyDescent="0.25">
      <c r="A5" s="1"/>
      <c r="B5" s="1"/>
      <c r="C5" s="1">
        <v>2020</v>
      </c>
      <c r="D5" s="3">
        <v>5485106483</v>
      </c>
      <c r="E5" s="3">
        <v>12399039151</v>
      </c>
      <c r="F5" s="14">
        <f t="shared" si="0"/>
        <v>0.44238157620121865</v>
      </c>
      <c r="H5" s="17">
        <v>0.44238157620121865</v>
      </c>
    </row>
    <row r="6" spans="1:11" x14ac:dyDescent="0.25">
      <c r="A6" s="1"/>
      <c r="B6" s="1"/>
      <c r="C6" s="1">
        <v>2021</v>
      </c>
      <c r="D6" s="3">
        <v>4499644830</v>
      </c>
      <c r="E6" s="3">
        <v>33668866284</v>
      </c>
      <c r="F6" s="14">
        <f t="shared" si="0"/>
        <v>0.13364408507388043</v>
      </c>
      <c r="H6" s="17">
        <v>0.13364408507388043</v>
      </c>
    </row>
    <row r="7" spans="1:11" x14ac:dyDescent="0.25">
      <c r="A7" s="1"/>
      <c r="B7" s="1"/>
      <c r="C7" s="1">
        <v>2022</v>
      </c>
      <c r="D7" s="3">
        <v>4572400000</v>
      </c>
      <c r="E7" s="3">
        <v>39896600000</v>
      </c>
      <c r="F7" s="14">
        <f t="shared" si="0"/>
        <v>0.11460625717479685</v>
      </c>
      <c r="H7" s="17">
        <v>0.11460625717479685</v>
      </c>
    </row>
    <row r="8" spans="1:11" ht="20.25" customHeight="1" x14ac:dyDescent="0.25">
      <c r="A8" s="5" t="s">
        <v>8</v>
      </c>
      <c r="B8" s="6" t="s">
        <v>9</v>
      </c>
      <c r="C8" s="1">
        <v>2018</v>
      </c>
      <c r="D8" s="3">
        <v>60256197094</v>
      </c>
      <c r="E8" s="3">
        <v>62712705959</v>
      </c>
      <c r="F8" s="14">
        <f t="shared" si="0"/>
        <v>0.96082916806992824</v>
      </c>
      <c r="H8" s="17">
        <v>0.96082916806992824</v>
      </c>
    </row>
    <row r="9" spans="1:11" x14ac:dyDescent="0.25">
      <c r="A9" s="1"/>
      <c r="B9" s="1"/>
      <c r="C9" s="1">
        <v>2019</v>
      </c>
      <c r="D9" s="3">
        <v>26545441009</v>
      </c>
      <c r="E9" s="3">
        <v>63558508606</v>
      </c>
      <c r="F9" s="14">
        <f t="shared" si="0"/>
        <v>0.41765361697763437</v>
      </c>
      <c r="H9" s="17">
        <v>0.41765361697763437</v>
      </c>
    </row>
    <row r="10" spans="1:11" x14ac:dyDescent="0.25">
      <c r="A10" s="1"/>
      <c r="B10" s="1"/>
      <c r="C10" s="1">
        <v>2020</v>
      </c>
      <c r="D10" s="3">
        <v>9599761538</v>
      </c>
      <c r="E10" s="3">
        <v>38990114551</v>
      </c>
      <c r="F10" s="14">
        <f t="shared" si="0"/>
        <v>0.24621013937887468</v>
      </c>
      <c r="H10" s="17">
        <v>0.24621013937887468</v>
      </c>
    </row>
    <row r="11" spans="1:11" x14ac:dyDescent="0.25">
      <c r="A11" s="1"/>
      <c r="B11" s="1"/>
      <c r="C11" s="1">
        <v>2021</v>
      </c>
      <c r="D11" s="3">
        <v>6132047048</v>
      </c>
      <c r="E11" s="3">
        <v>40495496944</v>
      </c>
      <c r="F11" s="14">
        <f t="shared" si="0"/>
        <v>0.15142540555755676</v>
      </c>
      <c r="H11" s="17">
        <v>0.15142540555755676</v>
      </c>
    </row>
    <row r="12" spans="1:11" x14ac:dyDescent="0.25">
      <c r="A12" s="1"/>
      <c r="B12" s="1"/>
      <c r="C12" s="1">
        <v>2022</v>
      </c>
      <c r="D12" s="3">
        <v>14528203511</v>
      </c>
      <c r="E12" s="3">
        <v>36642627116</v>
      </c>
      <c r="F12" s="14">
        <f t="shared" si="0"/>
        <v>0.39648367637527443</v>
      </c>
      <c r="H12" s="17">
        <v>0.39648367637527443</v>
      </c>
    </row>
    <row r="13" spans="1:11" ht="22.5" customHeight="1" x14ac:dyDescent="0.25">
      <c r="A13" s="5" t="s">
        <v>10</v>
      </c>
      <c r="B13" s="6" t="s">
        <v>11</v>
      </c>
      <c r="C13" s="1">
        <v>2018</v>
      </c>
      <c r="D13" s="3">
        <v>439743355312</v>
      </c>
      <c r="E13" s="3">
        <v>647425942323</v>
      </c>
      <c r="F13" s="14">
        <f t="shared" si="0"/>
        <v>0.67921800250106845</v>
      </c>
      <c r="H13" s="17">
        <v>0.67921800250106845</v>
      </c>
    </row>
    <row r="14" spans="1:11" x14ac:dyDescent="0.25">
      <c r="A14" s="1"/>
      <c r="B14" s="1"/>
      <c r="C14" s="1">
        <v>2019</v>
      </c>
      <c r="D14" s="3">
        <v>406866280932</v>
      </c>
      <c r="E14" s="3">
        <v>745830245709</v>
      </c>
      <c r="F14" s="14">
        <f t="shared" si="0"/>
        <v>0.54552129425272289</v>
      </c>
      <c r="H14" s="17">
        <v>0.54552129425272289</v>
      </c>
    </row>
    <row r="15" spans="1:11" x14ac:dyDescent="0.25">
      <c r="A15" s="1"/>
      <c r="B15" s="1"/>
      <c r="C15" s="1">
        <v>2020</v>
      </c>
      <c r="D15" s="3">
        <v>267681176266</v>
      </c>
      <c r="E15" s="3">
        <v>770415834350</v>
      </c>
      <c r="F15" s="14">
        <f t="shared" si="0"/>
        <v>0.34745025261824047</v>
      </c>
      <c r="H15" s="17">
        <v>0.34745025261824047</v>
      </c>
    </row>
    <row r="16" spans="1:11" x14ac:dyDescent="0.25">
      <c r="A16" s="1"/>
      <c r="B16" s="1"/>
      <c r="C16" s="1">
        <v>2021</v>
      </c>
      <c r="D16" s="3">
        <v>301750608990</v>
      </c>
      <c r="E16" s="3">
        <v>910839220201</v>
      </c>
      <c r="F16" s="14">
        <f t="shared" si="0"/>
        <v>0.33128855488173969</v>
      </c>
      <c r="H16" s="17">
        <v>0.33128855488173969</v>
      </c>
    </row>
    <row r="17" spans="1:8" x14ac:dyDescent="0.25">
      <c r="A17" s="1"/>
      <c r="B17" s="1"/>
      <c r="C17" s="1">
        <v>2022</v>
      </c>
      <c r="D17" s="3">
        <v>541571305569</v>
      </c>
      <c r="E17" s="3">
        <v>1022066401511</v>
      </c>
      <c r="F17" s="14">
        <f t="shared" si="0"/>
        <v>0.52987878749203887</v>
      </c>
      <c r="H17" s="17">
        <v>0.52987878749203887</v>
      </c>
    </row>
    <row r="18" spans="1:8" ht="20.25" customHeight="1" x14ac:dyDescent="0.25">
      <c r="A18" s="5" t="s">
        <v>12</v>
      </c>
      <c r="B18" s="6" t="s">
        <v>13</v>
      </c>
      <c r="C18" s="1">
        <v>2018</v>
      </c>
      <c r="D18" s="3">
        <v>1272512000000</v>
      </c>
      <c r="E18" s="3">
        <v>4751099000000</v>
      </c>
      <c r="F18" s="14">
        <f t="shared" si="0"/>
        <v>0.26783529452869748</v>
      </c>
      <c r="H18" s="17">
        <v>0.26783529452869748</v>
      </c>
    </row>
    <row r="19" spans="1:8" x14ac:dyDescent="0.25">
      <c r="A19" s="1"/>
      <c r="B19" s="1"/>
      <c r="C19" s="1">
        <v>2019</v>
      </c>
      <c r="D19" s="3">
        <v>1996559000000</v>
      </c>
      <c r="E19" s="3">
        <v>4656415000000</v>
      </c>
      <c r="F19" s="14">
        <f t="shared" si="0"/>
        <v>0.42877600042092467</v>
      </c>
      <c r="H19" s="17">
        <v>0.42877600042092467</v>
      </c>
    </row>
    <row r="20" spans="1:8" x14ac:dyDescent="0.25">
      <c r="A20" s="1"/>
      <c r="B20" s="1"/>
      <c r="C20" s="1">
        <v>2020</v>
      </c>
      <c r="D20" s="3">
        <v>3177089000000</v>
      </c>
      <c r="E20" s="3">
        <v>4622714000000</v>
      </c>
      <c r="F20" s="14">
        <f t="shared" si="0"/>
        <v>0.68727786317734563</v>
      </c>
      <c r="H20" s="17">
        <v>0.68727786317734563</v>
      </c>
    </row>
    <row r="21" spans="1:8" x14ac:dyDescent="0.25">
      <c r="A21" s="1"/>
      <c r="B21" s="1"/>
      <c r="C21" s="1">
        <v>2021</v>
      </c>
      <c r="D21" s="3">
        <v>4563579000000</v>
      </c>
      <c r="E21" s="3">
        <v>5222037000000</v>
      </c>
      <c r="F21" s="14">
        <f t="shared" si="0"/>
        <v>0.87390782562436842</v>
      </c>
      <c r="H21" s="17">
        <v>0.87390782562436842</v>
      </c>
    </row>
    <row r="22" spans="1:8" x14ac:dyDescent="0.25">
      <c r="A22" s="1"/>
      <c r="B22" s="1"/>
      <c r="C22" s="1">
        <v>2022</v>
      </c>
      <c r="D22" s="3">
        <v>6749102000000</v>
      </c>
      <c r="E22" s="3">
        <v>4962809000000</v>
      </c>
      <c r="F22" s="14">
        <f t="shared" si="0"/>
        <v>1.3599358750256156</v>
      </c>
      <c r="H22" s="17">
        <v>1.3599358750256156</v>
      </c>
    </row>
    <row r="23" spans="1:8" ht="23.25" customHeight="1" x14ac:dyDescent="0.25">
      <c r="A23" s="5" t="s">
        <v>14</v>
      </c>
      <c r="B23" s="6" t="s">
        <v>15</v>
      </c>
      <c r="C23" s="1">
        <v>2018</v>
      </c>
      <c r="D23" s="3">
        <v>3013970000000</v>
      </c>
      <c r="E23" s="3">
        <v>10103340000000</v>
      </c>
      <c r="F23" s="14">
        <f t="shared" si="0"/>
        <v>0.29831422084182063</v>
      </c>
      <c r="H23" s="17">
        <v>0.29831422084182063</v>
      </c>
    </row>
    <row r="24" spans="1:8" x14ac:dyDescent="0.25">
      <c r="A24" s="1"/>
      <c r="B24" s="1"/>
      <c r="C24" s="1">
        <v>2019</v>
      </c>
      <c r="D24" s="3">
        <v>207648000000</v>
      </c>
      <c r="E24" s="3">
        <v>796771000000</v>
      </c>
      <c r="F24" s="14">
        <f t="shared" si="0"/>
        <v>0.26061189476022595</v>
      </c>
      <c r="H24" s="17">
        <v>0.26061189476022595</v>
      </c>
    </row>
    <row r="25" spans="1:8" x14ac:dyDescent="0.25">
      <c r="A25" s="1"/>
      <c r="B25" s="1"/>
      <c r="C25" s="1">
        <v>2020</v>
      </c>
      <c r="D25" s="3">
        <v>195934000000</v>
      </c>
      <c r="E25" s="3">
        <v>739263000000</v>
      </c>
      <c r="F25" s="14">
        <f t="shared" si="0"/>
        <v>0.26503964083147674</v>
      </c>
      <c r="H25" s="17">
        <v>0.26503964083147674</v>
      </c>
    </row>
    <row r="26" spans="1:8" x14ac:dyDescent="0.25">
      <c r="A26" s="1"/>
      <c r="B26" s="1"/>
      <c r="C26" s="1">
        <v>2021</v>
      </c>
      <c r="D26" s="3">
        <v>12195000000</v>
      </c>
      <c r="E26" s="3">
        <v>961874000000</v>
      </c>
      <c r="F26" s="14">
        <f t="shared" si="0"/>
        <v>1.2678375753996884E-2</v>
      </c>
      <c r="H26" s="17">
        <v>1.2678375753996884E-2</v>
      </c>
    </row>
    <row r="27" spans="1:8" x14ac:dyDescent="0.25">
      <c r="A27" s="1"/>
      <c r="B27" s="1"/>
      <c r="C27" s="1">
        <v>2022</v>
      </c>
      <c r="D27" s="3">
        <v>14159000000</v>
      </c>
      <c r="E27" s="3">
        <v>1111377000000</v>
      </c>
      <c r="F27" s="14">
        <f t="shared" si="0"/>
        <v>1.274005130572254E-2</v>
      </c>
      <c r="H27" s="17">
        <v>1.274005130572254E-2</v>
      </c>
    </row>
    <row r="28" spans="1:8" ht="22.5" customHeight="1" x14ac:dyDescent="0.25">
      <c r="A28" s="5" t="s">
        <v>16</v>
      </c>
      <c r="B28" s="6" t="s">
        <v>17</v>
      </c>
      <c r="C28" s="1">
        <v>2018</v>
      </c>
      <c r="D28" s="3">
        <v>3030581267000</v>
      </c>
      <c r="E28" s="3">
        <v>2418142936000</v>
      </c>
      <c r="F28" s="14">
        <f t="shared" si="0"/>
        <v>1.253268043787797</v>
      </c>
      <c r="H28" s="17">
        <v>1.253268043787797</v>
      </c>
    </row>
    <row r="29" spans="1:8" x14ac:dyDescent="0.25">
      <c r="A29" s="1"/>
      <c r="B29" s="1"/>
      <c r="C29" s="1">
        <v>2019</v>
      </c>
      <c r="D29" s="3">
        <v>3574948165000</v>
      </c>
      <c r="E29" s="3">
        <v>2487142294000</v>
      </c>
      <c r="F29" s="14">
        <f t="shared" si="0"/>
        <v>1.4373717875427678</v>
      </c>
      <c r="H29" s="17">
        <v>1.4373717875427678</v>
      </c>
    </row>
    <row r="30" spans="1:8" x14ac:dyDescent="0.25">
      <c r="A30" s="1"/>
      <c r="B30" s="1"/>
      <c r="C30" s="1">
        <v>2020</v>
      </c>
      <c r="D30" s="3">
        <v>4053512077</v>
      </c>
      <c r="E30" s="3">
        <v>2541085146</v>
      </c>
      <c r="F30" s="14">
        <f t="shared" si="0"/>
        <v>1.5951893951215124</v>
      </c>
      <c r="H30" s="17">
        <v>1.5951893951215124</v>
      </c>
    </row>
    <row r="31" spans="1:8" x14ac:dyDescent="0.25">
      <c r="A31" s="1"/>
      <c r="B31" s="1"/>
      <c r="C31" s="1">
        <v>2021</v>
      </c>
      <c r="D31" s="3">
        <v>2830328623</v>
      </c>
      <c r="E31" s="3">
        <v>2631877763</v>
      </c>
      <c r="F31" s="14">
        <f t="shared" si="0"/>
        <v>1.0754027648205788</v>
      </c>
      <c r="H31" s="17">
        <v>1.0754027648205788</v>
      </c>
    </row>
    <row r="32" spans="1:8" x14ac:dyDescent="0.25">
      <c r="A32" s="1"/>
      <c r="B32" s="1"/>
      <c r="C32" s="1">
        <v>2022</v>
      </c>
      <c r="D32" s="3">
        <v>4838764590</v>
      </c>
      <c r="E32" s="3">
        <v>2945584807</v>
      </c>
      <c r="F32" s="14">
        <f t="shared" si="0"/>
        <v>1.6427177986866905</v>
      </c>
      <c r="H32" s="17">
        <v>1.6427177986866905</v>
      </c>
    </row>
    <row r="33" spans="1:8" ht="18" customHeight="1" x14ac:dyDescent="0.25">
      <c r="A33" s="5" t="s">
        <v>18</v>
      </c>
      <c r="B33" s="6" t="s">
        <v>19</v>
      </c>
      <c r="C33" s="1">
        <v>2018</v>
      </c>
      <c r="D33" s="3">
        <v>5697247</v>
      </c>
      <c r="E33" s="3">
        <v>10642305</v>
      </c>
      <c r="F33" s="14">
        <f t="shared" si="0"/>
        <v>0.53533957164354906</v>
      </c>
      <c r="H33" s="17">
        <v>0.53533957164354906</v>
      </c>
    </row>
    <row r="34" spans="1:8" x14ac:dyDescent="0.25">
      <c r="A34" s="1"/>
      <c r="B34" s="1"/>
      <c r="C34" s="1">
        <v>2019</v>
      </c>
      <c r="D34" s="3">
        <v>5310928</v>
      </c>
      <c r="E34" s="3">
        <v>12525502</v>
      </c>
      <c r="F34" s="14">
        <f t="shared" si="0"/>
        <v>0.42400919340398491</v>
      </c>
      <c r="H34" s="17">
        <v>0.42400919340398491</v>
      </c>
    </row>
    <row r="35" spans="1:8" x14ac:dyDescent="0.25">
      <c r="A35" s="1"/>
      <c r="B35" s="1"/>
      <c r="C35" s="1">
        <v>2020</v>
      </c>
      <c r="D35" s="3">
        <v>4461328</v>
      </c>
      <c r="E35" s="3">
        <v>14461907</v>
      </c>
      <c r="F35" s="14">
        <f t="shared" si="0"/>
        <v>0.30848822357936612</v>
      </c>
      <c r="H35" s="17">
        <v>0.30848822357936612</v>
      </c>
    </row>
    <row r="36" spans="1:8" x14ac:dyDescent="0.25">
      <c r="A36" s="1"/>
      <c r="B36" s="1"/>
      <c r="C36" s="1">
        <v>2021</v>
      </c>
      <c r="D36" s="3">
        <v>3116819</v>
      </c>
      <c r="E36" s="3">
        <v>17757965</v>
      </c>
      <c r="F36" s="14">
        <f t="shared" si="0"/>
        <v>0.17551667660117587</v>
      </c>
      <c r="H36" s="17">
        <v>0.17551667660117587</v>
      </c>
    </row>
    <row r="37" spans="1:8" x14ac:dyDescent="0.25">
      <c r="C37" s="1">
        <v>2022</v>
      </c>
      <c r="D37" s="3">
        <v>2512819</v>
      </c>
      <c r="E37" s="3">
        <v>19908740</v>
      </c>
      <c r="F37" s="14">
        <f t="shared" si="0"/>
        <v>0.12621687761254605</v>
      </c>
      <c r="H37" s="17">
        <v>0.12621687761254605</v>
      </c>
    </row>
    <row r="38" spans="1:8" ht="13.5" customHeight="1" x14ac:dyDescent="0.25">
      <c r="A38" s="5" t="s">
        <v>20</v>
      </c>
      <c r="B38" s="6" t="s">
        <v>21</v>
      </c>
      <c r="C38" s="1">
        <v>2018</v>
      </c>
      <c r="D38" s="3">
        <v>1035274069</v>
      </c>
      <c r="E38" s="3">
        <v>5102952515</v>
      </c>
      <c r="F38" s="14">
        <f t="shared" si="0"/>
        <v>0.20287746475336346</v>
      </c>
      <c r="H38" s="17">
        <v>0.20287746475336346</v>
      </c>
    </row>
    <row r="39" spans="1:8" x14ac:dyDescent="0.25">
      <c r="C39" s="1">
        <v>2019</v>
      </c>
      <c r="D39" s="3">
        <v>1228125546</v>
      </c>
      <c r="E39" s="3">
        <v>5488598527</v>
      </c>
      <c r="F39" s="14">
        <f t="shared" si="0"/>
        <v>0.22375940596829882</v>
      </c>
      <c r="H39" s="17">
        <v>0.22375940596829882</v>
      </c>
    </row>
    <row r="40" spans="1:8" x14ac:dyDescent="0.25">
      <c r="C40" s="1">
        <v>2020</v>
      </c>
      <c r="D40" s="3">
        <v>2870316946</v>
      </c>
      <c r="E40" s="3">
        <v>3896586548</v>
      </c>
      <c r="F40" s="14">
        <f t="shared" si="0"/>
        <v>0.73662342941497005</v>
      </c>
      <c r="H40" s="17">
        <v>0.73662342941497005</v>
      </c>
    </row>
    <row r="41" spans="1:8" x14ac:dyDescent="0.25">
      <c r="C41" s="1">
        <v>2021</v>
      </c>
      <c r="D41" s="3">
        <v>2452264250</v>
      </c>
      <c r="E41" s="3">
        <v>7461176720</v>
      </c>
      <c r="F41" s="14">
        <f t="shared" si="0"/>
        <v>0.32866990583758748</v>
      </c>
      <c r="H41" s="17">
        <v>0.32866990583758748</v>
      </c>
    </row>
    <row r="42" spans="1:8" x14ac:dyDescent="0.25">
      <c r="C42" s="1">
        <v>2022</v>
      </c>
      <c r="D42" s="3">
        <v>2249800000</v>
      </c>
      <c r="E42" s="3">
        <v>8709300000</v>
      </c>
      <c r="F42" s="14">
        <f t="shared" si="0"/>
        <v>0.25832156430482356</v>
      </c>
      <c r="H42" s="17">
        <v>0.25832156430482356</v>
      </c>
    </row>
    <row r="43" spans="1:8" ht="15" customHeight="1" x14ac:dyDescent="0.25">
      <c r="A43" s="5" t="s">
        <v>22</v>
      </c>
      <c r="B43" s="6" t="s">
        <v>23</v>
      </c>
      <c r="C43" s="1">
        <v>2018</v>
      </c>
      <c r="D43" s="3">
        <v>162926764</v>
      </c>
      <c r="E43" s="3">
        <v>258511922</v>
      </c>
      <c r="F43" s="14">
        <f t="shared" si="0"/>
        <v>0.63024855000691227</v>
      </c>
      <c r="H43" s="17">
        <v>0.63024855000691227</v>
      </c>
    </row>
    <row r="44" spans="1:8" x14ac:dyDescent="0.25">
      <c r="C44" s="1">
        <v>2019</v>
      </c>
      <c r="D44" s="3">
        <v>152173955</v>
      </c>
      <c r="E44" s="3">
        <v>261399143</v>
      </c>
      <c r="F44" s="14">
        <f t="shared" si="0"/>
        <v>0.58215169817905643</v>
      </c>
      <c r="H44" s="17">
        <v>0.58215169817905643</v>
      </c>
    </row>
    <row r="45" spans="1:8" x14ac:dyDescent="0.25">
      <c r="C45" s="1">
        <v>2020</v>
      </c>
      <c r="D45" s="3">
        <v>181329182</v>
      </c>
      <c r="E45" s="3">
        <v>187911518</v>
      </c>
      <c r="F45" s="14">
        <f t="shared" si="0"/>
        <v>0.96497108814798671</v>
      </c>
      <c r="H45" s="17">
        <v>0.96497108814798671</v>
      </c>
    </row>
    <row r="46" spans="1:8" x14ac:dyDescent="0.25">
      <c r="C46" s="1">
        <v>2021</v>
      </c>
      <c r="D46" s="3">
        <v>181421660</v>
      </c>
      <c r="E46" s="3">
        <v>191903403</v>
      </c>
      <c r="F46" s="14">
        <f t="shared" si="0"/>
        <v>0.94538010876232348</v>
      </c>
      <c r="H46" s="17">
        <v>0.94538010876232348</v>
      </c>
    </row>
    <row r="47" spans="1:8" x14ac:dyDescent="0.25">
      <c r="C47" s="1">
        <v>2022</v>
      </c>
      <c r="D47" s="3">
        <v>189425392</v>
      </c>
      <c r="E47" s="3">
        <v>190731537</v>
      </c>
      <c r="F47" s="14">
        <f t="shared" si="0"/>
        <v>0.9931519190767073</v>
      </c>
      <c r="H47" s="17">
        <v>0.9931519190767073</v>
      </c>
    </row>
    <row r="48" spans="1:8" ht="16.5" customHeight="1" x14ac:dyDescent="0.25">
      <c r="A48" s="5" t="s">
        <v>24</v>
      </c>
      <c r="B48" s="6" t="s">
        <v>25</v>
      </c>
      <c r="C48" s="1">
        <v>2018</v>
      </c>
      <c r="D48" s="3">
        <v>6332144641</v>
      </c>
      <c r="E48" s="3">
        <v>1692421172</v>
      </c>
      <c r="F48" s="14">
        <f t="shared" si="0"/>
        <v>3.7414709445622556</v>
      </c>
      <c r="H48" s="17">
        <v>3.7414709445622556</v>
      </c>
    </row>
    <row r="49" spans="3:8" x14ac:dyDescent="0.25">
      <c r="C49" s="1">
        <v>2019</v>
      </c>
      <c r="D49" s="3">
        <v>7419666167</v>
      </c>
      <c r="E49" s="3">
        <v>1147987436</v>
      </c>
      <c r="F49" s="14">
        <f t="shared" si="0"/>
        <v>6.4631945736730172</v>
      </c>
      <c r="H49" s="17">
        <v>6.4631945736730172</v>
      </c>
    </row>
    <row r="50" spans="3:8" x14ac:dyDescent="0.25">
      <c r="C50" s="1">
        <v>2020</v>
      </c>
      <c r="D50" s="3">
        <v>8369846685</v>
      </c>
      <c r="E50" s="3">
        <v>214435245</v>
      </c>
      <c r="F50" s="14">
        <f t="shared" si="0"/>
        <v>39.03204757688038</v>
      </c>
      <c r="H50" s="17">
        <v>39.03204757688038</v>
      </c>
    </row>
    <row r="51" spans="3:8" x14ac:dyDescent="0.25">
      <c r="C51" s="1">
        <v>2021</v>
      </c>
      <c r="D51" s="3">
        <v>9190854807</v>
      </c>
      <c r="E51" s="3">
        <v>-617338250</v>
      </c>
      <c r="F51" s="14">
        <f t="shared" si="0"/>
        <v>-14.887875175400197</v>
      </c>
      <c r="H51" s="17">
        <v>-14.887875175400197</v>
      </c>
    </row>
    <row r="52" spans="3:8" x14ac:dyDescent="0.25">
      <c r="C52" s="1">
        <v>2022</v>
      </c>
      <c r="D52" s="3">
        <v>10457577261</v>
      </c>
      <c r="E52" s="3">
        <v>-1584394850</v>
      </c>
      <c r="F52" s="14">
        <f t="shared" si="0"/>
        <v>-6.6003605483822421</v>
      </c>
      <c r="H52" s="17">
        <v>-6.6003605483822421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25217-50AF-4AFF-8D8B-7E3DCF5BB4C7}">
  <dimension ref="A2:G53"/>
  <sheetViews>
    <sheetView topLeftCell="A35" workbookViewId="0">
      <selection sqref="A1:G53"/>
    </sheetView>
  </sheetViews>
  <sheetFormatPr defaultRowHeight="15" x14ac:dyDescent="0.25"/>
  <cols>
    <col min="1" max="1" width="28.140625" customWidth="1"/>
    <col min="2" max="2" width="13.85546875" customWidth="1"/>
    <col min="3" max="3" width="12.28515625" customWidth="1"/>
    <col min="4" max="4" width="10.7109375" customWidth="1"/>
    <col min="5" max="5" width="14.28515625" customWidth="1"/>
    <col min="7" max="7" width="14.42578125" customWidth="1"/>
  </cols>
  <sheetData>
    <row r="2" spans="1:7" x14ac:dyDescent="0.25">
      <c r="A2" s="4" t="s">
        <v>0</v>
      </c>
      <c r="B2" s="4" t="s">
        <v>5</v>
      </c>
      <c r="C2" s="4" t="s">
        <v>1</v>
      </c>
      <c r="D2" s="4" t="s">
        <v>4</v>
      </c>
      <c r="E2" s="4" t="s">
        <v>26</v>
      </c>
      <c r="F2" s="4" t="s">
        <v>35</v>
      </c>
      <c r="G2" s="4" t="s">
        <v>40</v>
      </c>
    </row>
    <row r="3" spans="1:7" x14ac:dyDescent="0.25">
      <c r="A3" s="4"/>
      <c r="B3" s="4"/>
      <c r="C3" s="4"/>
      <c r="D3" s="19" t="s">
        <v>37</v>
      </c>
      <c r="E3" s="19" t="s">
        <v>38</v>
      </c>
      <c r="F3" s="19" t="s">
        <v>39</v>
      </c>
      <c r="G3" s="19" t="s">
        <v>41</v>
      </c>
    </row>
    <row r="4" spans="1:7" ht="22.5" customHeight="1" x14ac:dyDescent="0.25">
      <c r="A4" s="6" t="s">
        <v>6</v>
      </c>
      <c r="B4" s="6" t="s">
        <v>7</v>
      </c>
      <c r="C4" s="1">
        <v>2018</v>
      </c>
      <c r="D4">
        <v>-464.84</v>
      </c>
      <c r="E4">
        <v>0.04</v>
      </c>
      <c r="F4" s="17">
        <v>0.26260934023330057</v>
      </c>
      <c r="G4">
        <v>840</v>
      </c>
    </row>
    <row r="5" spans="1:7" x14ac:dyDescent="0.25">
      <c r="A5" s="1"/>
      <c r="B5" s="1"/>
      <c r="C5" s="1">
        <v>2019</v>
      </c>
      <c r="D5">
        <v>-269.69</v>
      </c>
      <c r="E5">
        <v>0.21</v>
      </c>
      <c r="F5" s="17">
        <v>0.4301050327199239</v>
      </c>
      <c r="G5">
        <v>558</v>
      </c>
    </row>
    <row r="6" spans="1:7" x14ac:dyDescent="0.25">
      <c r="A6" s="1"/>
      <c r="B6" s="1"/>
      <c r="C6" s="1">
        <v>2020</v>
      </c>
      <c r="D6">
        <v>370.76</v>
      </c>
      <c r="F6" s="17">
        <v>0.44238157620121865</v>
      </c>
      <c r="G6" s="3">
        <v>1400</v>
      </c>
    </row>
    <row r="7" spans="1:7" x14ac:dyDescent="0.25">
      <c r="A7" s="1"/>
      <c r="B7" s="1"/>
      <c r="C7" s="1">
        <v>2021</v>
      </c>
      <c r="D7">
        <v>96.06</v>
      </c>
      <c r="F7" s="17">
        <v>0.13364408507388043</v>
      </c>
      <c r="G7" s="3">
        <v>2280</v>
      </c>
    </row>
    <row r="8" spans="1:7" x14ac:dyDescent="0.25">
      <c r="A8" s="1"/>
      <c r="B8" s="1"/>
      <c r="C8" s="1">
        <v>2022</v>
      </c>
      <c r="D8">
        <v>89.19</v>
      </c>
      <c r="F8" s="17">
        <v>0.11460625717479685</v>
      </c>
      <c r="G8" s="3">
        <v>1030</v>
      </c>
    </row>
    <row r="9" spans="1:7" ht="25.5" customHeight="1" x14ac:dyDescent="0.25">
      <c r="A9" s="5" t="s">
        <v>8</v>
      </c>
      <c r="B9" s="6" t="s">
        <v>9</v>
      </c>
      <c r="C9" s="1">
        <v>2018</v>
      </c>
      <c r="D9">
        <v>-16.489999999999998</v>
      </c>
      <c r="F9" s="17">
        <v>0.96082916806992824</v>
      </c>
      <c r="G9" s="3">
        <v>110</v>
      </c>
    </row>
    <row r="10" spans="1:7" x14ac:dyDescent="0.25">
      <c r="A10" s="1"/>
      <c r="B10" s="1"/>
      <c r="C10" s="1">
        <v>2019</v>
      </c>
      <c r="D10">
        <v>1.44</v>
      </c>
      <c r="F10" s="17">
        <v>0.41765361697763437</v>
      </c>
      <c r="G10" s="3">
        <v>99</v>
      </c>
    </row>
    <row r="11" spans="1:7" x14ac:dyDescent="0.25">
      <c r="A11" s="1"/>
      <c r="B11" s="1"/>
      <c r="C11" s="1">
        <v>2020</v>
      </c>
      <c r="D11">
        <v>-52.56</v>
      </c>
      <c r="F11" s="17">
        <v>0.24621013937887468</v>
      </c>
      <c r="G11" s="3">
        <v>137</v>
      </c>
    </row>
    <row r="12" spans="1:7" x14ac:dyDescent="0.25">
      <c r="A12" s="1"/>
      <c r="B12" s="1"/>
      <c r="C12" s="1">
        <v>2021</v>
      </c>
      <c r="D12">
        <v>3.24</v>
      </c>
      <c r="F12" s="17">
        <v>0.15142540555755676</v>
      </c>
      <c r="G12" s="3">
        <v>222</v>
      </c>
    </row>
    <row r="13" spans="1:7" x14ac:dyDescent="0.25">
      <c r="A13" s="1"/>
      <c r="B13" s="1"/>
      <c r="C13" s="1">
        <v>2022</v>
      </c>
      <c r="D13">
        <v>-8.3000000000000007</v>
      </c>
      <c r="F13" s="17">
        <v>0.39648367637527443</v>
      </c>
      <c r="G13" s="3">
        <v>218</v>
      </c>
    </row>
    <row r="14" spans="1:7" ht="19.5" customHeight="1" x14ac:dyDescent="0.25">
      <c r="A14" s="5" t="s">
        <v>10</v>
      </c>
      <c r="B14" s="6" t="s">
        <v>11</v>
      </c>
      <c r="C14" s="1">
        <v>2018</v>
      </c>
      <c r="D14">
        <v>65.53</v>
      </c>
      <c r="E14">
        <v>510.11</v>
      </c>
      <c r="F14" s="17">
        <v>0.67921800250106845</v>
      </c>
      <c r="G14" s="3">
        <v>124</v>
      </c>
    </row>
    <row r="15" spans="1:7" x14ac:dyDescent="0.25">
      <c r="A15" s="1"/>
      <c r="B15" s="1"/>
      <c r="C15" s="1">
        <v>2019</v>
      </c>
      <c r="D15">
        <v>98.1</v>
      </c>
      <c r="E15">
        <v>475.39</v>
      </c>
      <c r="F15" s="17">
        <v>0.54552129425272289</v>
      </c>
      <c r="G15" s="3">
        <v>245</v>
      </c>
    </row>
    <row r="16" spans="1:7" x14ac:dyDescent="0.25">
      <c r="A16" s="1"/>
      <c r="B16" s="1"/>
      <c r="C16" s="1">
        <v>2020</v>
      </c>
      <c r="D16">
        <v>42.04</v>
      </c>
      <c r="E16">
        <v>735.21</v>
      </c>
      <c r="F16" s="17">
        <v>0.34745025261824047</v>
      </c>
      <c r="G16" s="3">
        <v>253</v>
      </c>
    </row>
    <row r="17" spans="1:7" x14ac:dyDescent="0.25">
      <c r="A17" s="1"/>
      <c r="B17" s="1"/>
      <c r="C17" s="1">
        <v>2021</v>
      </c>
      <c r="D17">
        <v>53.42</v>
      </c>
      <c r="E17">
        <v>280.77</v>
      </c>
      <c r="F17" s="17">
        <v>0.33128855488173969</v>
      </c>
      <c r="G17" s="3">
        <v>264</v>
      </c>
    </row>
    <row r="18" spans="1:7" x14ac:dyDescent="0.25">
      <c r="A18" s="1"/>
      <c r="B18" s="1"/>
      <c r="C18" s="1">
        <v>2022</v>
      </c>
      <c r="D18">
        <v>29.71</v>
      </c>
      <c r="E18">
        <v>314.36</v>
      </c>
      <c r="F18" s="17">
        <v>0.52987878749203887</v>
      </c>
      <c r="G18" s="3">
        <v>264</v>
      </c>
    </row>
    <row r="19" spans="1:7" ht="20.25" customHeight="1" x14ac:dyDescent="0.25">
      <c r="A19" s="5" t="s">
        <v>12</v>
      </c>
      <c r="B19" s="6" t="s">
        <v>13</v>
      </c>
      <c r="C19" s="1">
        <v>2018</v>
      </c>
      <c r="D19">
        <v>269.44</v>
      </c>
      <c r="E19">
        <v>0.45</v>
      </c>
      <c r="F19" s="17">
        <v>0.26783529452869748</v>
      </c>
      <c r="G19" s="3">
        <v>4900</v>
      </c>
    </row>
    <row r="20" spans="1:7" x14ac:dyDescent="0.25">
      <c r="A20" s="1"/>
      <c r="B20" s="1"/>
      <c r="C20" s="1">
        <v>2019</v>
      </c>
      <c r="D20">
        <v>3110.79</v>
      </c>
      <c r="E20">
        <v>0.75</v>
      </c>
      <c r="F20" s="17">
        <v>0.42877600042092467</v>
      </c>
      <c r="G20" s="3">
        <v>3960</v>
      </c>
    </row>
    <row r="21" spans="1:7" x14ac:dyDescent="0.25">
      <c r="A21" s="1"/>
      <c r="B21" s="1"/>
      <c r="C21" s="1">
        <v>2020</v>
      </c>
      <c r="D21">
        <v>340.94</v>
      </c>
      <c r="E21">
        <v>0.52</v>
      </c>
      <c r="F21" s="17">
        <v>0.68727786317734563</v>
      </c>
      <c r="G21" s="3">
        <v>2410</v>
      </c>
    </row>
    <row r="22" spans="1:7" x14ac:dyDescent="0.25">
      <c r="A22" s="1"/>
      <c r="B22" s="1"/>
      <c r="C22" s="1">
        <v>2021</v>
      </c>
      <c r="D22">
        <v>321.75</v>
      </c>
      <c r="E22">
        <v>0.32</v>
      </c>
      <c r="F22" s="17">
        <v>0.87390782562436842</v>
      </c>
      <c r="G22" s="3">
        <v>4000</v>
      </c>
    </row>
    <row r="23" spans="1:7" x14ac:dyDescent="0.25">
      <c r="A23" s="1"/>
      <c r="B23" s="1"/>
      <c r="C23" s="1">
        <v>2022</v>
      </c>
      <c r="D23">
        <v>87.48</v>
      </c>
      <c r="E23">
        <v>2.21</v>
      </c>
      <c r="F23" s="17">
        <v>1.3599358750256156</v>
      </c>
      <c r="G23" s="3">
        <v>2260</v>
      </c>
    </row>
    <row r="24" spans="1:7" ht="18" customHeight="1" x14ac:dyDescent="0.25">
      <c r="A24" s="5" t="s">
        <v>14</v>
      </c>
      <c r="B24" s="6" t="s">
        <v>15</v>
      </c>
      <c r="C24" s="1">
        <v>2018</v>
      </c>
      <c r="D24">
        <v>-52.92</v>
      </c>
      <c r="F24" s="17">
        <v>0.29831422084182063</v>
      </c>
      <c r="G24" s="3">
        <v>107</v>
      </c>
    </row>
    <row r="25" spans="1:7" x14ac:dyDescent="0.25">
      <c r="A25" s="1"/>
      <c r="B25" s="1"/>
      <c r="C25" s="1">
        <v>2019</v>
      </c>
      <c r="D25">
        <v>-16.62</v>
      </c>
      <c r="F25" s="17">
        <v>0.26061189476022595</v>
      </c>
      <c r="G25" s="3">
        <v>102</v>
      </c>
    </row>
    <row r="26" spans="1:7" x14ac:dyDescent="0.25">
      <c r="A26" s="1"/>
      <c r="B26" s="1"/>
      <c r="C26" s="1">
        <v>2020</v>
      </c>
      <c r="D26">
        <v>-18.04</v>
      </c>
      <c r="F26" s="17">
        <v>0.26503964083147674</v>
      </c>
      <c r="G26" s="3">
        <v>85</v>
      </c>
    </row>
    <row r="27" spans="1:7" x14ac:dyDescent="0.25">
      <c r="A27" s="1"/>
      <c r="B27" s="1"/>
      <c r="C27" s="1">
        <v>2021</v>
      </c>
      <c r="D27">
        <v>212.11</v>
      </c>
      <c r="F27" s="17">
        <v>1.2678375753996884E-2</v>
      </c>
      <c r="G27" s="3">
        <v>274</v>
      </c>
    </row>
    <row r="28" spans="1:7" x14ac:dyDescent="0.25">
      <c r="A28" s="1"/>
      <c r="B28" s="1"/>
      <c r="C28" s="1">
        <v>2022</v>
      </c>
      <c r="D28">
        <v>33.04</v>
      </c>
      <c r="F28" s="17">
        <v>1.274005130572254E-2</v>
      </c>
      <c r="G28" s="3">
        <v>274</v>
      </c>
    </row>
    <row r="29" spans="1:7" ht="25.5" customHeight="1" x14ac:dyDescent="0.25">
      <c r="A29" s="5" t="s">
        <v>16</v>
      </c>
      <c r="B29" s="6" t="s">
        <v>17</v>
      </c>
      <c r="C29" s="1">
        <v>2018</v>
      </c>
      <c r="D29">
        <v>-3.59</v>
      </c>
      <c r="E29">
        <v>0.78</v>
      </c>
      <c r="F29" s="17">
        <v>1.253268043787797</v>
      </c>
      <c r="G29" s="3">
        <v>136</v>
      </c>
    </row>
    <row r="30" spans="1:7" x14ac:dyDescent="0.25">
      <c r="A30" s="1"/>
      <c r="B30" s="1"/>
      <c r="C30" s="1">
        <v>2019</v>
      </c>
      <c r="D30">
        <v>1.65</v>
      </c>
      <c r="F30" s="17">
        <v>1.4373717875427678</v>
      </c>
      <c r="G30" s="3">
        <v>50</v>
      </c>
    </row>
    <row r="31" spans="1:7" x14ac:dyDescent="0.25">
      <c r="A31" s="1"/>
      <c r="B31" s="1"/>
      <c r="C31" s="1">
        <v>2020</v>
      </c>
      <c r="D31">
        <v>2.57</v>
      </c>
      <c r="F31" s="17">
        <v>1.5951893951215124</v>
      </c>
      <c r="G31" s="3">
        <v>56</v>
      </c>
    </row>
    <row r="32" spans="1:7" x14ac:dyDescent="0.25">
      <c r="A32" s="1"/>
      <c r="B32" s="1"/>
      <c r="C32" s="1">
        <v>2021</v>
      </c>
      <c r="D32">
        <v>2.08</v>
      </c>
      <c r="F32" s="17">
        <v>1.0754027648205788</v>
      </c>
      <c r="G32" s="3">
        <v>50</v>
      </c>
    </row>
    <row r="33" spans="1:7" x14ac:dyDescent="0.25">
      <c r="A33" s="1"/>
      <c r="B33" s="1"/>
      <c r="C33" s="1">
        <v>2022</v>
      </c>
      <c r="D33">
        <v>0.81</v>
      </c>
      <c r="F33" s="17">
        <v>1.6427177986866905</v>
      </c>
      <c r="G33" s="3">
        <v>52</v>
      </c>
    </row>
    <row r="34" spans="1:7" ht="24" customHeight="1" x14ac:dyDescent="0.25">
      <c r="A34" s="5" t="s">
        <v>18</v>
      </c>
      <c r="B34" s="6" t="s">
        <v>19</v>
      </c>
      <c r="C34" s="1">
        <v>2018</v>
      </c>
      <c r="D34">
        <v>281.95999999999998</v>
      </c>
      <c r="E34">
        <v>0.13</v>
      </c>
      <c r="F34" s="17">
        <v>0.53533957164354906</v>
      </c>
      <c r="G34" s="3">
        <v>690</v>
      </c>
    </row>
    <row r="35" spans="1:7" x14ac:dyDescent="0.25">
      <c r="A35" s="1"/>
      <c r="B35" s="1"/>
      <c r="C35" s="1">
        <v>2019</v>
      </c>
      <c r="D35">
        <v>274.31</v>
      </c>
      <c r="E35">
        <v>0.09</v>
      </c>
      <c r="F35" s="17">
        <v>0.42400919340398491</v>
      </c>
      <c r="G35" s="3">
        <v>1630</v>
      </c>
    </row>
    <row r="36" spans="1:7" x14ac:dyDescent="0.25">
      <c r="A36" s="1"/>
      <c r="B36" s="1"/>
      <c r="C36" s="1">
        <v>2020</v>
      </c>
      <c r="D36">
        <v>200.11</v>
      </c>
      <c r="F36" s="17">
        <v>0.30848822357936612</v>
      </c>
      <c r="G36" s="3">
        <v>1140</v>
      </c>
    </row>
    <row r="37" spans="1:7" x14ac:dyDescent="0.25">
      <c r="A37" s="1"/>
      <c r="B37" s="1"/>
      <c r="C37" s="1">
        <v>2021</v>
      </c>
      <c r="D37">
        <v>275.58999999999997</v>
      </c>
      <c r="E37">
        <v>0.05</v>
      </c>
      <c r="F37" s="17">
        <v>0.17551667660117587</v>
      </c>
      <c r="G37" s="3">
        <v>900</v>
      </c>
    </row>
    <row r="38" spans="1:7" x14ac:dyDescent="0.25">
      <c r="C38" s="1">
        <v>2022</v>
      </c>
      <c r="D38">
        <v>240.02</v>
      </c>
      <c r="F38" s="17">
        <v>0.12621687761254605</v>
      </c>
      <c r="G38" s="3">
        <v>740</v>
      </c>
    </row>
    <row r="39" spans="1:7" ht="15" customHeight="1" x14ac:dyDescent="0.25">
      <c r="A39" s="5" t="s">
        <v>20</v>
      </c>
      <c r="B39" s="6" t="s">
        <v>21</v>
      </c>
      <c r="C39" s="1">
        <v>2018</v>
      </c>
      <c r="D39">
        <v>101.55</v>
      </c>
      <c r="E39">
        <v>0.54</v>
      </c>
      <c r="F39" s="17">
        <v>0.20287746475336346</v>
      </c>
      <c r="G39" s="3">
        <v>374</v>
      </c>
    </row>
    <row r="40" spans="1:7" x14ac:dyDescent="0.25">
      <c r="C40" s="1">
        <v>2019</v>
      </c>
      <c r="D40">
        <v>72.91</v>
      </c>
      <c r="E40">
        <v>0.77</v>
      </c>
      <c r="F40" s="17">
        <v>0.22375940596829882</v>
      </c>
      <c r="G40" s="3">
        <v>282</v>
      </c>
    </row>
    <row r="41" spans="1:7" x14ac:dyDescent="0.25">
      <c r="C41" s="1">
        <v>2020</v>
      </c>
      <c r="D41">
        <v>16.2</v>
      </c>
      <c r="F41" s="17">
        <v>0.73662342941497005</v>
      </c>
      <c r="G41" s="3">
        <v>458</v>
      </c>
    </row>
    <row r="42" spans="1:7" x14ac:dyDescent="0.25">
      <c r="C42" s="1">
        <v>2021</v>
      </c>
      <c r="D42">
        <v>21.32</v>
      </c>
      <c r="F42" s="17">
        <v>0.32866990583758748</v>
      </c>
      <c r="G42" s="3">
        <v>326</v>
      </c>
    </row>
    <row r="43" spans="1:7" x14ac:dyDescent="0.25">
      <c r="C43" s="1">
        <v>2022</v>
      </c>
      <c r="D43">
        <v>1.34</v>
      </c>
      <c r="E43">
        <v>1.87</v>
      </c>
      <c r="F43" s="17">
        <v>0.25832156430482356</v>
      </c>
      <c r="G43" s="3">
        <v>206</v>
      </c>
    </row>
    <row r="44" spans="1:7" ht="21" customHeight="1" x14ac:dyDescent="0.25">
      <c r="A44" s="5" t="s">
        <v>22</v>
      </c>
      <c r="B44" s="6" t="s">
        <v>23</v>
      </c>
      <c r="C44" s="1">
        <v>2018</v>
      </c>
      <c r="D44">
        <v>26.91</v>
      </c>
      <c r="F44" s="17">
        <v>0.63024855000691227</v>
      </c>
      <c r="G44" s="3">
        <v>180</v>
      </c>
    </row>
    <row r="45" spans="1:7" x14ac:dyDescent="0.25">
      <c r="C45" s="1">
        <v>2019</v>
      </c>
      <c r="D45">
        <v>10.45</v>
      </c>
      <c r="F45" s="17">
        <v>0.58215169817905643</v>
      </c>
      <c r="G45" s="3">
        <v>166</v>
      </c>
    </row>
    <row r="46" spans="1:7" x14ac:dyDescent="0.25">
      <c r="C46" s="1">
        <v>2020</v>
      </c>
      <c r="D46">
        <v>-360.05</v>
      </c>
      <c r="F46" s="17">
        <v>0.96497108814798671</v>
      </c>
      <c r="G46" s="3">
        <v>144</v>
      </c>
    </row>
    <row r="47" spans="1:7" x14ac:dyDescent="0.25">
      <c r="C47" s="1">
        <v>2021</v>
      </c>
      <c r="D47">
        <v>45.04</v>
      </c>
      <c r="F47" s="17">
        <v>0.94538010876232348</v>
      </c>
      <c r="G47" s="3">
        <v>137</v>
      </c>
    </row>
    <row r="48" spans="1:7" x14ac:dyDescent="0.25">
      <c r="C48" s="1">
        <v>2022</v>
      </c>
      <c r="D48">
        <v>-31.92</v>
      </c>
      <c r="F48" s="17">
        <v>0.9931519190767073</v>
      </c>
      <c r="G48" s="3">
        <v>103</v>
      </c>
    </row>
    <row r="49" spans="1:7" ht="26.25" customHeight="1" x14ac:dyDescent="0.25">
      <c r="A49" s="5" t="s">
        <v>24</v>
      </c>
      <c r="B49" s="6" t="s">
        <v>25</v>
      </c>
      <c r="C49" s="1">
        <v>2018</v>
      </c>
      <c r="D49">
        <v>-66.87</v>
      </c>
      <c r="E49">
        <v>0.01</v>
      </c>
      <c r="F49" s="17">
        <v>3.7414709445622556</v>
      </c>
      <c r="G49" s="3">
        <v>131</v>
      </c>
    </row>
    <row r="50" spans="1:7" x14ac:dyDescent="0.25">
      <c r="C50" s="1">
        <v>2019</v>
      </c>
      <c r="D50">
        <v>-33.46</v>
      </c>
      <c r="E50">
        <v>0</v>
      </c>
      <c r="F50" s="17">
        <v>6.4631945736730172</v>
      </c>
      <c r="G50" s="3">
        <v>75</v>
      </c>
    </row>
    <row r="51" spans="1:7" x14ac:dyDescent="0.25">
      <c r="C51" s="1">
        <v>2020</v>
      </c>
      <c r="D51">
        <v>-49.68</v>
      </c>
      <c r="E51">
        <v>0</v>
      </c>
      <c r="F51" s="17">
        <v>39.03204757688038</v>
      </c>
      <c r="G51" s="3">
        <v>50</v>
      </c>
    </row>
    <row r="52" spans="1:7" x14ac:dyDescent="0.25">
      <c r="C52" s="1">
        <v>2021</v>
      </c>
      <c r="D52">
        <v>-54.06</v>
      </c>
      <c r="E52">
        <v>0</v>
      </c>
      <c r="F52" s="17">
        <v>-14.887875175400197</v>
      </c>
      <c r="G52" s="3">
        <v>50</v>
      </c>
    </row>
    <row r="53" spans="1:7" x14ac:dyDescent="0.25">
      <c r="C53" s="1">
        <v>2022</v>
      </c>
      <c r="D53">
        <v>-104.56</v>
      </c>
      <c r="E53">
        <v>0</v>
      </c>
      <c r="F53" s="17">
        <v>-6.6003605483822421</v>
      </c>
      <c r="G53" s="3">
        <v>50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69440-274A-4EC3-85CE-BA354165BAD7}">
  <dimension ref="A2:F52"/>
  <sheetViews>
    <sheetView workbookViewId="0">
      <selection activeCell="B54" sqref="B54"/>
    </sheetView>
  </sheetViews>
  <sheetFormatPr defaultRowHeight="15" x14ac:dyDescent="0.25"/>
  <sheetData>
    <row r="2" spans="1:6" x14ac:dyDescent="0.25">
      <c r="A2" s="19" t="s">
        <v>37</v>
      </c>
      <c r="B2" s="19" t="s">
        <v>38</v>
      </c>
      <c r="C2" s="19" t="s">
        <v>39</v>
      </c>
      <c r="D2" s="19" t="s">
        <v>41</v>
      </c>
    </row>
    <row r="3" spans="1:6" x14ac:dyDescent="0.25">
      <c r="A3">
        <v>-464.84</v>
      </c>
      <c r="B3">
        <f>LN(gabungan!E4)</f>
        <v>-3.2188758248682006</v>
      </c>
      <c r="C3">
        <f>LN(gabungan!F4)</f>
        <v>-1.3370877494546582</v>
      </c>
      <c r="D3">
        <f>LN(gabungan!G4)</f>
        <v>6.7334018918373593</v>
      </c>
      <c r="F3" s="17"/>
    </row>
    <row r="4" spans="1:6" x14ac:dyDescent="0.25">
      <c r="A4">
        <v>-269.69</v>
      </c>
      <c r="B4">
        <f>LN(gabungan!E5)</f>
        <v>-1.5606477482646683</v>
      </c>
      <c r="C4">
        <f>LN(gabungan!F5)</f>
        <v>-0.84372583798231038</v>
      </c>
      <c r="D4">
        <f>LN(gabungan!G5)</f>
        <v>6.3243589623813108</v>
      </c>
      <c r="F4" s="17"/>
    </row>
    <row r="5" spans="1:6" x14ac:dyDescent="0.25">
      <c r="A5">
        <f>LN(gabungan!D6)</f>
        <v>5.9155549530076321</v>
      </c>
      <c r="C5">
        <f>LN(gabungan!F6)</f>
        <v>-0.81558247475597989</v>
      </c>
      <c r="D5">
        <f>LN(gabungan!G6)</f>
        <v>7.2442275156033498</v>
      </c>
      <c r="F5" s="17"/>
    </row>
    <row r="6" spans="1:6" x14ac:dyDescent="0.25">
      <c r="A6">
        <f>LN(gabungan!D7)</f>
        <v>4.5649729962366781</v>
      </c>
      <c r="C6">
        <f>LN(gabungan!F7)</f>
        <v>-2.0125750942124832</v>
      </c>
      <c r="D6">
        <f>LN(gabungan!G7)</f>
        <v>7.7319307219484861</v>
      </c>
      <c r="F6" s="17"/>
    </row>
    <row r="7" spans="1:6" x14ac:dyDescent="0.25">
      <c r="A7">
        <f>LN(gabungan!D8)</f>
        <v>4.4907689256781156</v>
      </c>
      <c r="C7">
        <f>LN(gabungan!F8)</f>
        <v>-2.1662528760629134</v>
      </c>
      <c r="D7">
        <f>LN(gabungan!G8)</f>
        <v>6.9373140812236818</v>
      </c>
      <c r="F7" s="17"/>
    </row>
    <row r="8" spans="1:6" x14ac:dyDescent="0.25">
      <c r="A8">
        <v>-16.489999999999998</v>
      </c>
      <c r="C8">
        <f>LN(gabungan!F9)</f>
        <v>-3.9958650569409171E-2</v>
      </c>
      <c r="D8">
        <f>LN(gabungan!G9)</f>
        <v>4.7004803657924166</v>
      </c>
      <c r="F8" s="17"/>
    </row>
    <row r="9" spans="1:6" x14ac:dyDescent="0.25">
      <c r="A9">
        <f>LN(gabungan!D10)</f>
        <v>0.36464311358790924</v>
      </c>
      <c r="C9">
        <f>LN(gabungan!F10)</f>
        <v>-0.87310285750972638</v>
      </c>
      <c r="D9">
        <f>LN(gabungan!G10)</f>
        <v>4.5951198501345898</v>
      </c>
      <c r="F9" s="17"/>
    </row>
    <row r="10" spans="1:6" x14ac:dyDescent="0.25">
      <c r="A10">
        <v>-52.56</v>
      </c>
      <c r="C10">
        <f>LN(gabungan!F11)</f>
        <v>-1.40156988257503</v>
      </c>
      <c r="D10">
        <f>LN(gabungan!G11)</f>
        <v>4.9199809258281251</v>
      </c>
      <c r="F10" s="17"/>
    </row>
    <row r="11" spans="1:6" x14ac:dyDescent="0.25">
      <c r="A11">
        <f>LN(gabungan!D12)</f>
        <v>1.1755733298042381</v>
      </c>
      <c r="C11">
        <f>LN(gabungan!F12)</f>
        <v>-1.8876621478452653</v>
      </c>
      <c r="D11">
        <f>LN(gabungan!G12)</f>
        <v>5.4026773818722793</v>
      </c>
      <c r="F11" s="17"/>
    </row>
    <row r="12" spans="1:6" x14ac:dyDescent="0.25">
      <c r="A12">
        <v>-8.3000000000000007</v>
      </c>
      <c r="C12">
        <f>LN(gabungan!F13)</f>
        <v>-0.92512040804784179</v>
      </c>
      <c r="D12">
        <f>LN(gabungan!G13)</f>
        <v>5.3844950627890888</v>
      </c>
      <c r="F12" s="17"/>
    </row>
    <row r="13" spans="1:6" x14ac:dyDescent="0.25">
      <c r="A13">
        <f>LN(gabungan!D14)</f>
        <v>4.1825080530514054</v>
      </c>
      <c r="B13">
        <f>LN(gabungan!E14)</f>
        <v>6.2346263887359408</v>
      </c>
      <c r="C13">
        <f>LN(gabungan!F14)</f>
        <v>-0.38681313888710422</v>
      </c>
      <c r="D13">
        <f>LN(gabungan!G14)</f>
        <v>4.8202815656050371</v>
      </c>
      <c r="F13" s="17"/>
    </row>
    <row r="14" spans="1:6" x14ac:dyDescent="0.25">
      <c r="A14">
        <f>LN(gabungan!D15)</f>
        <v>4.5859873665713176</v>
      </c>
      <c r="B14">
        <f>LN(gabungan!E15)</f>
        <v>6.1641355197868926</v>
      </c>
      <c r="C14">
        <f>LN(gabungan!F15)</f>
        <v>-0.60601343826059684</v>
      </c>
      <c r="D14">
        <f>LN(gabungan!G15)</f>
        <v>5.5012582105447274</v>
      </c>
      <c r="F14" s="17"/>
    </row>
    <row r="15" spans="1:6" x14ac:dyDescent="0.25">
      <c r="A15">
        <f>LN(gabungan!D16)</f>
        <v>3.7386215460087504</v>
      </c>
      <c r="B15">
        <f>LN(gabungan!E16)</f>
        <v>6.6001561726899975</v>
      </c>
      <c r="C15">
        <f>LN(gabungan!F16)</f>
        <v>-1.0571337821584861</v>
      </c>
      <c r="D15">
        <f>LN(gabungan!G16)</f>
        <v>5.5333894887275203</v>
      </c>
      <c r="F15" s="17"/>
    </row>
    <row r="16" spans="1:6" x14ac:dyDescent="0.25">
      <c r="A16">
        <f>LN(gabungan!D17)</f>
        <v>3.9781852076818147</v>
      </c>
      <c r="B16">
        <f>LN(gabungan!E17)</f>
        <v>5.637535828837275</v>
      </c>
      <c r="C16">
        <f>LN(gabungan!F17)</f>
        <v>-1.1047655163589216</v>
      </c>
      <c r="D16">
        <f>LN(gabungan!G17)</f>
        <v>5.575949103146316</v>
      </c>
      <c r="F16" s="17"/>
    </row>
    <row r="17" spans="1:6" x14ac:dyDescent="0.25">
      <c r="A17">
        <f>LN(gabungan!D18)</f>
        <v>3.3914836894745162</v>
      </c>
      <c r="B17">
        <f>LN(gabungan!E18)</f>
        <v>5.7505388259979746</v>
      </c>
      <c r="C17">
        <f>LN(gabungan!F18)</f>
        <v>-0.63510700143766308</v>
      </c>
      <c r="D17">
        <f>LN(gabungan!G18)</f>
        <v>5.575949103146316</v>
      </c>
      <c r="F17" s="17"/>
    </row>
    <row r="18" spans="1:6" x14ac:dyDescent="0.25">
      <c r="A18">
        <f>LN(gabungan!D19)</f>
        <v>5.5963457310539617</v>
      </c>
      <c r="B18">
        <f>LN(gabungan!E19)</f>
        <v>-0.79850769621777162</v>
      </c>
      <c r="C18">
        <f>LN(gabungan!F19)</f>
        <v>-1.3173830600525782</v>
      </c>
      <c r="D18">
        <f>LN(gabungan!G19)</f>
        <v>8.4969904840987187</v>
      </c>
      <c r="F18" s="17"/>
    </row>
    <row r="19" spans="1:6" x14ac:dyDescent="0.25">
      <c r="A19">
        <f>LN(gabungan!D20)</f>
        <v>8.042631992208447</v>
      </c>
      <c r="B19">
        <f>LN(gabungan!E20)</f>
        <v>-0.2876820724517809</v>
      </c>
      <c r="C19">
        <f>LN(gabungan!F20)</f>
        <v>-0.84682063995949686</v>
      </c>
      <c r="D19">
        <f>LN(gabungan!G20)</f>
        <v>8.2839993042485265</v>
      </c>
      <c r="F19" s="17"/>
    </row>
    <row r="20" spans="1:6" x14ac:dyDescent="0.25">
      <c r="A20">
        <f>LN(gabungan!D21)</f>
        <v>5.8317065087227791</v>
      </c>
      <c r="B20">
        <f>LN(gabungan!E21)</f>
        <v>-0.65392646740666394</v>
      </c>
      <c r="C20">
        <f>LN(gabungan!F21)</f>
        <v>-0.37501660975776052</v>
      </c>
      <c r="D20">
        <f>LN(gabungan!G21)</f>
        <v>7.7873820264847007</v>
      </c>
      <c r="F20" s="17"/>
    </row>
    <row r="21" spans="1:6" x14ac:dyDescent="0.25">
      <c r="A21">
        <f>LN(gabungan!D22)</f>
        <v>5.7737748464762362</v>
      </c>
      <c r="B21">
        <f>LN(gabungan!E22)</f>
        <v>-1.1394342831883648</v>
      </c>
      <c r="C21">
        <f>LN(gabungan!F22)</f>
        <v>-0.13478037156052761</v>
      </c>
      <c r="D21">
        <f>LN(gabungan!G22)</f>
        <v>8.2940496401020276</v>
      </c>
      <c r="F21" s="17"/>
    </row>
    <row r="22" spans="1:6" x14ac:dyDescent="0.25">
      <c r="A22">
        <f>LN(gabungan!D23)</f>
        <v>4.4714101958085672</v>
      </c>
      <c r="B22">
        <f>LN(gabungan!E23)</f>
        <v>0.79299251552966143</v>
      </c>
      <c r="C22">
        <f>LN(gabungan!F23)</f>
        <v>0.3074375479198716</v>
      </c>
      <c r="D22">
        <f>LN(gabungan!G23)</f>
        <v>7.7231200922663312</v>
      </c>
      <c r="F22" s="17"/>
    </row>
    <row r="23" spans="1:6" x14ac:dyDescent="0.25">
      <c r="A23">
        <v>-52.92</v>
      </c>
      <c r="C23">
        <f>LN(gabungan!F24)</f>
        <v>-1.209607915644952</v>
      </c>
      <c r="D23">
        <f>LN(gabungan!G24)</f>
        <v>4.6728288344619058</v>
      </c>
      <c r="F23" s="17"/>
    </row>
    <row r="24" spans="1:6" x14ac:dyDescent="0.25">
      <c r="A24">
        <v>-16.62</v>
      </c>
      <c r="C24">
        <f>LN(gabungan!F25)</f>
        <v>-1.344722971586966</v>
      </c>
      <c r="D24">
        <f>LN(gabungan!G25)</f>
        <v>4.6249728132842707</v>
      </c>
      <c r="F24" s="17"/>
    </row>
    <row r="25" spans="1:6" x14ac:dyDescent="0.25">
      <c r="A25">
        <v>-18.04</v>
      </c>
      <c r="C25">
        <f>LN(gabungan!F26)</f>
        <v>-1.3278758761397822</v>
      </c>
      <c r="D25">
        <f>LN(gabungan!G26)</f>
        <v>4.4426512564903167</v>
      </c>
      <c r="F25" s="17"/>
    </row>
    <row r="26" spans="1:6" x14ac:dyDescent="0.25">
      <c r="A26">
        <f>LN(gabungan!D27)</f>
        <v>5.3571050080311249</v>
      </c>
      <c r="C26">
        <f>LN(gabungan!F27)</f>
        <v>-4.3678574332885924</v>
      </c>
      <c r="D26">
        <f>LN(gabungan!G27)</f>
        <v>5.6131281063880705</v>
      </c>
      <c r="F26" s="17"/>
    </row>
    <row r="27" spans="1:6" x14ac:dyDescent="0.25">
      <c r="A27">
        <f>LN(gabungan!D28)</f>
        <v>3.4977189486527771</v>
      </c>
      <c r="C27">
        <f>LN(gabungan!F28)</f>
        <v>-4.3630046017094513</v>
      </c>
      <c r="D27">
        <f>LN(gabungan!G28)</f>
        <v>5.6131281063880705</v>
      </c>
      <c r="F27" s="17"/>
    </row>
    <row r="28" spans="1:6" x14ac:dyDescent="0.25">
      <c r="A28">
        <v>-3.59</v>
      </c>
      <c r="B28">
        <f>LN(gabungan!E29)</f>
        <v>-0.24846135929849961</v>
      </c>
      <c r="C28">
        <f>LN(gabungan!F29)</f>
        <v>0.22575457465431806</v>
      </c>
      <c r="D28">
        <f>LN(gabungan!G29)</f>
        <v>4.9126548857360524</v>
      </c>
      <c r="F28" s="17"/>
    </row>
    <row r="29" spans="1:6" x14ac:dyDescent="0.25">
      <c r="A29">
        <f>LN(gabungan!D30)</f>
        <v>0.50077528791248915</v>
      </c>
      <c r="C29">
        <f>LN(gabungan!F30)</f>
        <v>0.36281629843699392</v>
      </c>
      <c r="D29">
        <f>LN(gabungan!G30)</f>
        <v>3.912023005428146</v>
      </c>
      <c r="F29" s="17"/>
    </row>
    <row r="30" spans="1:6" x14ac:dyDescent="0.25">
      <c r="A30">
        <f>LN(gabungan!D31)</f>
        <v>0.94390589890712839</v>
      </c>
      <c r="C30">
        <f>LN(gabungan!F31)</f>
        <v>0.46699247221030493</v>
      </c>
      <c r="D30">
        <f>LN(gabungan!G31)</f>
        <v>4.0253516907351496</v>
      </c>
      <c r="F30" s="17"/>
    </row>
    <row r="31" spans="1:6" x14ac:dyDescent="0.25">
      <c r="A31">
        <f>LN(gabungan!D32)</f>
        <v>0.73236789371322664</v>
      </c>
      <c r="C31">
        <f>LN(gabungan!F32)</f>
        <v>7.2695256359615767E-2</v>
      </c>
      <c r="D31">
        <f>LN(gabungan!G32)</f>
        <v>3.912023005428146</v>
      </c>
      <c r="F31" s="17"/>
    </row>
    <row r="32" spans="1:6" x14ac:dyDescent="0.25">
      <c r="A32">
        <f>LN(gabungan!D33)</f>
        <v>-0.21072103131565253</v>
      </c>
      <c r="C32">
        <f>LN(gabungan!F33)</f>
        <v>0.49635206452591485</v>
      </c>
      <c r="D32">
        <f>LN(gabungan!G33)</f>
        <v>3.9512437185814275</v>
      </c>
      <c r="F32" s="17"/>
    </row>
    <row r="33" spans="1:6" x14ac:dyDescent="0.25">
      <c r="A33">
        <f>LN(gabungan!D34)</f>
        <v>5.6417652169056751</v>
      </c>
      <c r="B33">
        <f>LN(gabungan!E34)</f>
        <v>-2.0402208285265546</v>
      </c>
      <c r="C33">
        <f>LN(gabungan!F34)</f>
        <v>-0.62485402007902902</v>
      </c>
      <c r="D33">
        <f>LN(gabungan!G34)</f>
        <v>6.5366915975913047</v>
      </c>
      <c r="F33" s="17"/>
    </row>
    <row r="34" spans="1:6" x14ac:dyDescent="0.25">
      <c r="A34">
        <f>LN(gabungan!D35)</f>
        <v>5.6142588537135989</v>
      </c>
      <c r="B34">
        <f>LN(gabungan!E35)</f>
        <v>-2.4079456086518722</v>
      </c>
      <c r="C34">
        <f>LN(gabungan!F35)</f>
        <v>-0.85800014142867431</v>
      </c>
      <c r="D34">
        <f>LN(gabungan!G35)</f>
        <v>7.3963352938008082</v>
      </c>
      <c r="F34" s="17"/>
    </row>
    <row r="35" spans="1:6" x14ac:dyDescent="0.25">
      <c r="A35">
        <f>LN(gabungan!D36)</f>
        <v>5.2988672153534724</v>
      </c>
      <c r="C35">
        <f>LN(gabungan!F36)</f>
        <v>-1.1760716095278168</v>
      </c>
      <c r="D35">
        <f>LN(gabungan!G36)</f>
        <v>7.0387835413885416</v>
      </c>
      <c r="F35" s="17"/>
    </row>
    <row r="36" spans="1:6" x14ac:dyDescent="0.25">
      <c r="A36">
        <f>LN(gabungan!D37)</f>
        <v>5.6189142540109591</v>
      </c>
      <c r="B36">
        <f>LN(gabungan!E37)</f>
        <v>-2.9957322735539909</v>
      </c>
      <c r="C36">
        <f>LN(gabungan!F37)</f>
        <v>-1.7400212172221274</v>
      </c>
      <c r="D36">
        <f>LN(gabungan!G37)</f>
        <v>6.8023947633243109</v>
      </c>
      <c r="F36" s="17"/>
    </row>
    <row r="37" spans="1:6" x14ac:dyDescent="0.25">
      <c r="A37">
        <f>LN(gabungan!D38)</f>
        <v>5.4807222532032958</v>
      </c>
      <c r="C37">
        <f>LN(gabungan!F38)</f>
        <v>-2.0697536007920938</v>
      </c>
      <c r="D37">
        <f>LN(gabungan!G38)</f>
        <v>6.6066501861982152</v>
      </c>
      <c r="F37" s="17"/>
    </row>
    <row r="38" spans="1:6" x14ac:dyDescent="0.25">
      <c r="A38">
        <f>LN(gabungan!D39)</f>
        <v>4.6205512880263937</v>
      </c>
      <c r="B38">
        <f>LN(gabungan!E39)</f>
        <v>-0.61618613942381695</v>
      </c>
      <c r="C38">
        <f>LN(gabungan!F39)</f>
        <v>-1.59515310409801</v>
      </c>
      <c r="D38">
        <f>LN(gabungan!G39)</f>
        <v>5.9242557974145322</v>
      </c>
      <c r="F38" s="17"/>
    </row>
    <row r="39" spans="1:6" x14ac:dyDescent="0.25">
      <c r="A39">
        <f>LN(gabungan!D40)</f>
        <v>4.2892258038183391</v>
      </c>
      <c r="B39">
        <f>LN(gabungan!E40)</f>
        <v>-0.26136476413440751</v>
      </c>
      <c r="C39">
        <f>LN(gabungan!F40)</f>
        <v>-1.4971838848635923</v>
      </c>
      <c r="D39">
        <f>LN(gabungan!G40)</f>
        <v>5.6419070709381138</v>
      </c>
      <c r="F39" s="17"/>
    </row>
    <row r="40" spans="1:6" x14ac:dyDescent="0.25">
      <c r="A40">
        <f>LN(gabungan!D41)</f>
        <v>2.7850112422383382</v>
      </c>
      <c r="C40">
        <f>LN(gabungan!F41)</f>
        <v>-0.30567846796280634</v>
      </c>
      <c r="D40">
        <f>LN(gabungan!G41)</f>
        <v>6.1268691841141854</v>
      </c>
      <c r="F40" s="17"/>
    </row>
    <row r="41" spans="1:6" x14ac:dyDescent="0.25">
      <c r="A41">
        <f>LN(gabungan!D42)</f>
        <v>3.0596455992976437</v>
      </c>
      <c r="C41">
        <f>LN(gabungan!F42)</f>
        <v>-1.1127013576065592</v>
      </c>
      <c r="D41">
        <f>LN(gabungan!G42)</f>
        <v>5.7868973813667077</v>
      </c>
      <c r="F41" s="17"/>
    </row>
    <row r="42" spans="1:6" x14ac:dyDescent="0.25">
      <c r="A42">
        <f>LN(gabungan!D43)</f>
        <v>0.29266961396282004</v>
      </c>
      <c r="B42">
        <f>LN(gabungan!E43)</f>
        <v>0.62593843086649537</v>
      </c>
      <c r="C42">
        <f>LN(gabungan!F43)</f>
        <v>-1.3535500968643908</v>
      </c>
      <c r="D42">
        <f>LN(gabungan!G43)</f>
        <v>5.3278761687895813</v>
      </c>
      <c r="F42" s="17"/>
    </row>
    <row r="43" spans="1:6" x14ac:dyDescent="0.25">
      <c r="A43">
        <f>LN(gabungan!D44)</f>
        <v>3.2924979647388146</v>
      </c>
      <c r="C43">
        <f>LN(gabungan!F44)</f>
        <v>-0.46164101358012244</v>
      </c>
      <c r="D43">
        <f>LN(gabungan!G44)</f>
        <v>5.1929568508902104</v>
      </c>
      <c r="F43" s="17"/>
    </row>
    <row r="44" spans="1:6" x14ac:dyDescent="0.25">
      <c r="A44">
        <f>LN(gabungan!D45)</f>
        <v>2.3466019784108201</v>
      </c>
      <c r="C44">
        <f>LN(gabungan!F45)</f>
        <v>-0.5410242154217616</v>
      </c>
      <c r="D44">
        <f>LN(gabungan!G45)</f>
        <v>5.1119877883565437</v>
      </c>
      <c r="F44" s="17"/>
    </row>
    <row r="45" spans="1:6" x14ac:dyDescent="0.25">
      <c r="A45">
        <v>-360.05</v>
      </c>
      <c r="C45">
        <f>LN(gabungan!F46)</f>
        <v>-3.5657138560382474E-2</v>
      </c>
      <c r="D45">
        <f>LN(gabungan!G46)</f>
        <v>4.9698132995760007</v>
      </c>
      <c r="F45" s="17"/>
    </row>
    <row r="46" spans="1:6" x14ac:dyDescent="0.25">
      <c r="A46">
        <f>LN(gabungan!D47)</f>
        <v>3.807550983831435</v>
      </c>
      <c r="C46">
        <f>LN(gabungan!F47)</f>
        <v>-5.6168200867273865E-2</v>
      </c>
      <c r="D46">
        <f>LN(gabungan!G47)</f>
        <v>4.9199809258281251</v>
      </c>
      <c r="F46" s="17"/>
    </row>
    <row r="47" spans="1:6" x14ac:dyDescent="0.25">
      <c r="A47">
        <v>-31.92</v>
      </c>
      <c r="C47">
        <f>LN(gabungan!F48)</f>
        <v>-6.8716366319874714E-3</v>
      </c>
      <c r="D47">
        <f>LN(gabungan!G48)</f>
        <v>4.6347289882296359</v>
      </c>
      <c r="F47" s="17"/>
    </row>
    <row r="48" spans="1:6" x14ac:dyDescent="0.25">
      <c r="A48">
        <v>-66.87</v>
      </c>
      <c r="B48">
        <f>LN(gabungan!E49)</f>
        <v>-4.6051701859880909</v>
      </c>
      <c r="C48">
        <f>LN(gabungan!F49)</f>
        <v>1.3194788347890944</v>
      </c>
      <c r="D48">
        <f>LN(gabungan!G49)</f>
        <v>4.8751973232011512</v>
      </c>
      <c r="F48" s="17"/>
    </row>
    <row r="49" spans="1:6" x14ac:dyDescent="0.25">
      <c r="A49">
        <v>-33.46</v>
      </c>
      <c r="C49">
        <f>LN(gabungan!F50)</f>
        <v>1.8661237116101999</v>
      </c>
      <c r="D49">
        <f>LN(gabungan!G50)</f>
        <v>4.3174881135363101</v>
      </c>
      <c r="F49" s="17"/>
    </row>
    <row r="50" spans="1:6" x14ac:dyDescent="0.25">
      <c r="A50">
        <v>-49.68</v>
      </c>
      <c r="C50">
        <f>LN(gabungan!F51)</f>
        <v>3.6643830414326635</v>
      </c>
      <c r="D50">
        <f>LN(gabungan!G51)</f>
        <v>3.912023005428146</v>
      </c>
      <c r="F50" s="17"/>
    </row>
    <row r="51" spans="1:6" x14ac:dyDescent="0.25">
      <c r="A51">
        <v>-54.06</v>
      </c>
      <c r="C51">
        <v>-14.89</v>
      </c>
      <c r="D51">
        <f>LN(gabungan!G52)</f>
        <v>3.912023005428146</v>
      </c>
      <c r="F51" s="17"/>
    </row>
    <row r="52" spans="1:6" x14ac:dyDescent="0.25">
      <c r="A52">
        <v>-104.56</v>
      </c>
      <c r="C52">
        <v>-6.6</v>
      </c>
      <c r="D52">
        <f>LN(gabungan!G53)</f>
        <v>3.912023005428146</v>
      </c>
      <c r="F52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B8B2D-4795-453B-B982-09710955550A}">
  <dimension ref="A2:G33"/>
  <sheetViews>
    <sheetView workbookViewId="0">
      <selection activeCell="D3" sqref="D3:G33"/>
    </sheetView>
  </sheetViews>
  <sheetFormatPr defaultRowHeight="15" x14ac:dyDescent="0.25"/>
  <cols>
    <col min="1" max="1" width="16.140625" customWidth="1"/>
    <col min="2" max="2" width="11.7109375" customWidth="1"/>
    <col min="4" max="4" width="13.42578125" customWidth="1"/>
    <col min="8" max="8" width="16" customWidth="1"/>
  </cols>
  <sheetData>
    <row r="2" spans="1:7" x14ac:dyDescent="0.25">
      <c r="A2" s="4" t="s">
        <v>0</v>
      </c>
      <c r="B2" s="4" t="s">
        <v>5</v>
      </c>
      <c r="C2" s="4" t="s">
        <v>1</v>
      </c>
      <c r="D2" s="4" t="s">
        <v>40</v>
      </c>
      <c r="E2" s="4" t="s">
        <v>4</v>
      </c>
      <c r="F2" s="4" t="s">
        <v>26</v>
      </c>
      <c r="G2" s="4" t="s">
        <v>35</v>
      </c>
    </row>
    <row r="3" spans="1:7" x14ac:dyDescent="0.25">
      <c r="A3" s="4"/>
      <c r="B3" s="4"/>
      <c r="C3" s="4"/>
      <c r="D3" s="19" t="s">
        <v>41</v>
      </c>
      <c r="E3" s="19" t="s">
        <v>37</v>
      </c>
      <c r="F3" s="19" t="s">
        <v>38</v>
      </c>
      <c r="G3" s="19" t="s">
        <v>39</v>
      </c>
    </row>
    <row r="4" spans="1:7" ht="25.5" x14ac:dyDescent="0.25">
      <c r="A4" s="6" t="s">
        <v>6</v>
      </c>
      <c r="B4" s="6" t="s">
        <v>7</v>
      </c>
      <c r="C4" s="1">
        <v>2018</v>
      </c>
      <c r="D4" s="11">
        <v>840</v>
      </c>
      <c r="E4" s="11">
        <v>-465</v>
      </c>
      <c r="F4" s="11">
        <v>0.04</v>
      </c>
      <c r="G4" s="20">
        <v>0.26260934023330057</v>
      </c>
    </row>
    <row r="5" spans="1:7" x14ac:dyDescent="0.25">
      <c r="A5" s="1"/>
      <c r="B5" s="1"/>
      <c r="C5" s="1">
        <v>2019</v>
      </c>
      <c r="D5" s="11">
        <v>558</v>
      </c>
      <c r="E5" s="11">
        <v>-269</v>
      </c>
      <c r="F5" s="11">
        <v>0.21</v>
      </c>
      <c r="G5" s="20">
        <v>0.4301050327199239</v>
      </c>
    </row>
    <row r="6" spans="1:7" x14ac:dyDescent="0.25">
      <c r="A6" s="1"/>
      <c r="B6" s="1"/>
      <c r="C6" s="1">
        <v>2020</v>
      </c>
      <c r="D6" s="10">
        <v>1400</v>
      </c>
      <c r="E6" s="11">
        <v>-371</v>
      </c>
      <c r="F6" s="12">
        <v>0</v>
      </c>
      <c r="G6" s="20">
        <v>0.44238157620121865</v>
      </c>
    </row>
    <row r="7" spans="1:7" x14ac:dyDescent="0.25">
      <c r="A7" s="1"/>
      <c r="B7" s="1"/>
      <c r="C7" s="1">
        <v>2021</v>
      </c>
      <c r="D7" s="10">
        <v>2280</v>
      </c>
      <c r="E7" s="11">
        <v>96</v>
      </c>
      <c r="F7" s="12">
        <v>0</v>
      </c>
      <c r="G7" s="20">
        <v>0.13364408507388043</v>
      </c>
    </row>
    <row r="8" spans="1:7" x14ac:dyDescent="0.25">
      <c r="A8" s="1"/>
      <c r="B8" s="1"/>
      <c r="C8" s="1">
        <v>2022</v>
      </c>
      <c r="D8" s="10">
        <v>1030</v>
      </c>
      <c r="E8" s="11">
        <v>89</v>
      </c>
      <c r="F8" s="12">
        <v>0.28000000000000003</v>
      </c>
      <c r="G8" s="20">
        <v>0.11460625717479685</v>
      </c>
    </row>
    <row r="9" spans="1:7" ht="25.5" x14ac:dyDescent="0.25">
      <c r="A9" s="5" t="s">
        <v>10</v>
      </c>
      <c r="B9" s="6" t="s">
        <v>11</v>
      </c>
      <c r="C9" s="1">
        <v>2018</v>
      </c>
      <c r="D9" s="10">
        <v>124</v>
      </c>
      <c r="E9" s="11">
        <v>65.53</v>
      </c>
      <c r="F9" s="11">
        <v>0.12</v>
      </c>
      <c r="G9" s="20">
        <v>0.67921800250106845</v>
      </c>
    </row>
    <row r="10" spans="1:7" x14ac:dyDescent="0.25">
      <c r="A10" s="1"/>
      <c r="B10" s="1"/>
      <c r="C10" s="1">
        <v>2019</v>
      </c>
      <c r="D10" s="10">
        <v>245</v>
      </c>
      <c r="E10" s="11">
        <v>98.1</v>
      </c>
      <c r="F10" s="11">
        <v>0.15</v>
      </c>
      <c r="G10" s="20">
        <v>0.54552129425272289</v>
      </c>
    </row>
    <row r="11" spans="1:7" x14ac:dyDescent="0.25">
      <c r="A11" s="1"/>
      <c r="B11" s="1"/>
      <c r="C11" s="1">
        <v>2020</v>
      </c>
      <c r="D11" s="10">
        <v>253</v>
      </c>
      <c r="E11" s="11">
        <v>42.04</v>
      </c>
      <c r="F11" s="11">
        <v>0.09</v>
      </c>
      <c r="G11" s="20">
        <v>0.34745025261824047</v>
      </c>
    </row>
    <row r="12" spans="1:7" x14ac:dyDescent="0.25">
      <c r="A12" s="1"/>
      <c r="B12" s="1"/>
      <c r="C12" s="1">
        <v>2021</v>
      </c>
      <c r="D12" s="10">
        <v>264</v>
      </c>
      <c r="E12" s="11">
        <v>53.42</v>
      </c>
      <c r="F12" s="11">
        <v>0.05</v>
      </c>
      <c r="G12" s="20">
        <v>0.33128855488173969</v>
      </c>
    </row>
    <row r="13" spans="1:7" x14ac:dyDescent="0.25">
      <c r="A13" s="1"/>
      <c r="B13" s="1"/>
      <c r="C13" s="1">
        <v>2022</v>
      </c>
      <c r="D13" s="10">
        <v>264</v>
      </c>
      <c r="E13" s="11">
        <v>29.71</v>
      </c>
      <c r="F13" s="11">
        <v>0.11</v>
      </c>
      <c r="G13" s="20">
        <v>0.52987878749203887</v>
      </c>
    </row>
    <row r="14" spans="1:7" x14ac:dyDescent="0.25">
      <c r="A14" s="5" t="s">
        <v>12</v>
      </c>
      <c r="B14" s="6" t="s">
        <v>13</v>
      </c>
      <c r="C14" s="1">
        <v>2018</v>
      </c>
      <c r="D14" s="10">
        <v>4900</v>
      </c>
      <c r="E14" s="11">
        <v>269</v>
      </c>
      <c r="F14" s="11">
        <v>0.03</v>
      </c>
      <c r="G14" s="20">
        <v>0.26783529452869748</v>
      </c>
    </row>
    <row r="15" spans="1:7" x14ac:dyDescent="0.25">
      <c r="A15" s="1"/>
      <c r="B15" s="1"/>
      <c r="C15" s="1">
        <v>2019</v>
      </c>
      <c r="D15" s="10">
        <v>3960</v>
      </c>
      <c r="E15" s="11">
        <v>311</v>
      </c>
      <c r="F15" s="11">
        <v>0.14000000000000001</v>
      </c>
      <c r="G15" s="20">
        <v>0.42877600042092467</v>
      </c>
    </row>
    <row r="16" spans="1:7" x14ac:dyDescent="0.25">
      <c r="A16" s="1"/>
      <c r="B16" s="1"/>
      <c r="C16" s="1">
        <v>2020</v>
      </c>
      <c r="D16" s="10">
        <v>2410</v>
      </c>
      <c r="E16" s="11">
        <v>340</v>
      </c>
      <c r="F16" s="11">
        <v>7.0000000000000007E-2</v>
      </c>
      <c r="G16" s="20">
        <v>0.68727786317734563</v>
      </c>
    </row>
    <row r="17" spans="1:7" x14ac:dyDescent="0.25">
      <c r="A17" s="1"/>
      <c r="B17" s="1"/>
      <c r="C17" s="1">
        <v>2021</v>
      </c>
      <c r="D17" s="10">
        <v>4000</v>
      </c>
      <c r="E17" s="11">
        <v>322</v>
      </c>
      <c r="F17" s="11">
        <v>0.05</v>
      </c>
      <c r="G17" s="20">
        <v>0.87390782562436842</v>
      </c>
    </row>
    <row r="18" spans="1:7" x14ac:dyDescent="0.25">
      <c r="A18" s="1"/>
      <c r="B18" s="1"/>
      <c r="C18" s="1">
        <v>2022</v>
      </c>
      <c r="D18" s="10">
        <v>2260</v>
      </c>
      <c r="E18" s="11">
        <v>87</v>
      </c>
      <c r="F18" s="11">
        <v>0.24</v>
      </c>
      <c r="G18" s="20">
        <v>1.3599358750256156</v>
      </c>
    </row>
    <row r="19" spans="1:7" ht="25.5" x14ac:dyDescent="0.25">
      <c r="A19" s="5" t="s">
        <v>16</v>
      </c>
      <c r="B19" s="6" t="s">
        <v>17</v>
      </c>
      <c r="C19" s="1">
        <v>2018</v>
      </c>
      <c r="D19" s="10">
        <v>136</v>
      </c>
      <c r="E19" s="11">
        <v>-3.59</v>
      </c>
      <c r="F19" s="11">
        <v>1.65</v>
      </c>
      <c r="G19" s="20">
        <v>1.253268043787797</v>
      </c>
    </row>
    <row r="20" spans="1:7" x14ac:dyDescent="0.25">
      <c r="A20" s="1"/>
      <c r="B20" s="1"/>
      <c r="C20" s="1">
        <v>2019</v>
      </c>
      <c r="D20" s="10">
        <v>50</v>
      </c>
      <c r="E20" s="11">
        <v>1.65</v>
      </c>
      <c r="F20" s="12">
        <v>0</v>
      </c>
      <c r="G20" s="20">
        <v>1.4373717875427678</v>
      </c>
    </row>
    <row r="21" spans="1:7" x14ac:dyDescent="0.25">
      <c r="A21" s="1"/>
      <c r="B21" s="1"/>
      <c r="C21" s="1">
        <v>2020</v>
      </c>
      <c r="D21" s="10">
        <v>56</v>
      </c>
      <c r="E21" s="11">
        <v>2.57</v>
      </c>
      <c r="F21" s="12">
        <v>0</v>
      </c>
      <c r="G21" s="20">
        <v>1.5951893951215124</v>
      </c>
    </row>
    <row r="22" spans="1:7" x14ac:dyDescent="0.25">
      <c r="A22" s="1"/>
      <c r="B22" s="1"/>
      <c r="C22" s="1">
        <v>2021</v>
      </c>
      <c r="D22" s="10">
        <v>50</v>
      </c>
      <c r="E22" s="11">
        <v>2.08</v>
      </c>
      <c r="F22" s="12">
        <v>0</v>
      </c>
      <c r="G22" s="20">
        <v>1.0754027648205788</v>
      </c>
    </row>
    <row r="23" spans="1:7" x14ac:dyDescent="0.25">
      <c r="A23" s="1"/>
      <c r="B23" s="1"/>
      <c r="C23" s="1">
        <v>2022</v>
      </c>
      <c r="D23" s="10">
        <v>52</v>
      </c>
      <c r="E23" s="11">
        <v>0.81</v>
      </c>
      <c r="F23" s="12">
        <v>0</v>
      </c>
      <c r="G23" s="20">
        <v>1.6427177986866905</v>
      </c>
    </row>
    <row r="24" spans="1:7" ht="38.25" x14ac:dyDescent="0.25">
      <c r="A24" s="5" t="s">
        <v>18</v>
      </c>
      <c r="B24" s="6" t="s">
        <v>19</v>
      </c>
      <c r="C24" s="1">
        <v>2018</v>
      </c>
      <c r="D24" s="10">
        <v>690</v>
      </c>
      <c r="E24" s="11">
        <v>120.03</v>
      </c>
      <c r="F24" s="11">
        <v>1.65</v>
      </c>
      <c r="G24" s="20">
        <v>0.53533957164354906</v>
      </c>
    </row>
    <row r="25" spans="1:7" x14ac:dyDescent="0.25">
      <c r="A25" s="1"/>
      <c r="B25" s="1"/>
      <c r="C25" s="1">
        <v>2019</v>
      </c>
      <c r="D25" s="10">
        <v>1630</v>
      </c>
      <c r="E25" s="11">
        <v>179.82</v>
      </c>
      <c r="F25" s="11">
        <v>1.36</v>
      </c>
      <c r="G25" s="20">
        <v>0.42400919340398491</v>
      </c>
    </row>
    <row r="26" spans="1:7" x14ac:dyDescent="0.25">
      <c r="A26" s="1"/>
      <c r="B26" s="1"/>
      <c r="C26" s="1">
        <v>2020</v>
      </c>
      <c r="D26" s="10">
        <v>1140</v>
      </c>
      <c r="E26" s="11">
        <v>138.03</v>
      </c>
      <c r="F26" s="12">
        <v>0</v>
      </c>
      <c r="G26" s="20">
        <v>0.30848822357936612</v>
      </c>
    </row>
    <row r="27" spans="1:7" x14ac:dyDescent="0.25">
      <c r="A27" s="1"/>
      <c r="B27" s="1"/>
      <c r="C27" s="1">
        <v>2021</v>
      </c>
      <c r="D27" s="10">
        <v>900</v>
      </c>
      <c r="E27" s="11">
        <v>179.72</v>
      </c>
      <c r="F27" s="11">
        <v>0.93</v>
      </c>
      <c r="G27" s="20">
        <v>0.17551667660117587</v>
      </c>
    </row>
    <row r="28" spans="1:7" x14ac:dyDescent="0.25">
      <c r="C28" s="1">
        <v>2022</v>
      </c>
      <c r="D28" s="10">
        <v>740</v>
      </c>
      <c r="E28" s="11">
        <v>155.47</v>
      </c>
      <c r="F28" s="11">
        <v>0</v>
      </c>
      <c r="G28" s="20">
        <v>0.12621687761254605</v>
      </c>
    </row>
    <row r="29" spans="1:7" ht="25.5" x14ac:dyDescent="0.25">
      <c r="A29" s="5" t="s">
        <v>20</v>
      </c>
      <c r="B29" s="6" t="s">
        <v>21</v>
      </c>
      <c r="C29" s="1">
        <v>2018</v>
      </c>
      <c r="D29" s="10">
        <v>374</v>
      </c>
      <c r="E29" s="11">
        <v>101.55</v>
      </c>
      <c r="F29" s="11">
        <v>0.54</v>
      </c>
      <c r="G29" s="20">
        <v>0.20287746475336346</v>
      </c>
    </row>
    <row r="30" spans="1:7" x14ac:dyDescent="0.25">
      <c r="C30" s="1">
        <v>2019</v>
      </c>
      <c r="D30" s="10">
        <v>282</v>
      </c>
      <c r="E30" s="11">
        <v>72.91</v>
      </c>
      <c r="F30" s="11">
        <v>0.77</v>
      </c>
      <c r="G30" s="20">
        <v>0.22375940596829882</v>
      </c>
    </row>
    <row r="31" spans="1:7" x14ac:dyDescent="0.25">
      <c r="C31" s="1">
        <v>2020</v>
      </c>
      <c r="D31" s="10">
        <v>458</v>
      </c>
      <c r="E31" s="11">
        <v>16.2</v>
      </c>
      <c r="F31" s="11">
        <v>0</v>
      </c>
      <c r="G31" s="20">
        <v>0.73662342941497005</v>
      </c>
    </row>
    <row r="32" spans="1:7" x14ac:dyDescent="0.25">
      <c r="C32" s="1">
        <v>2021</v>
      </c>
      <c r="D32" s="10">
        <v>326</v>
      </c>
      <c r="E32" s="11">
        <v>21.32</v>
      </c>
      <c r="F32" s="11">
        <v>0</v>
      </c>
      <c r="G32" s="20">
        <v>0.32866990583758748</v>
      </c>
    </row>
    <row r="33" spans="3:7" x14ac:dyDescent="0.25">
      <c r="C33" s="1">
        <v>2022</v>
      </c>
      <c r="D33" s="10">
        <v>206</v>
      </c>
      <c r="E33" s="11">
        <v>13.39</v>
      </c>
      <c r="F33" s="11">
        <v>1.87</v>
      </c>
      <c r="G33" s="20">
        <v>0.25832156430482356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569A6-0315-4D6B-931D-4ED0790EDDA4}">
  <dimension ref="A2:G23"/>
  <sheetViews>
    <sheetView tabSelected="1" workbookViewId="0">
      <selection activeCell="I14" sqref="I14"/>
    </sheetView>
  </sheetViews>
  <sheetFormatPr defaultRowHeight="15" x14ac:dyDescent="0.25"/>
  <cols>
    <col min="1" max="1" width="19" customWidth="1"/>
    <col min="2" max="2" width="11.42578125" customWidth="1"/>
    <col min="4" max="4" width="15.28515625" customWidth="1"/>
  </cols>
  <sheetData>
    <row r="2" spans="1:7" x14ac:dyDescent="0.25">
      <c r="A2" s="4" t="s">
        <v>0</v>
      </c>
      <c r="B2" s="4" t="s">
        <v>5</v>
      </c>
      <c r="C2" s="4" t="s">
        <v>1</v>
      </c>
      <c r="D2" s="4" t="s">
        <v>40</v>
      </c>
      <c r="E2" s="4" t="s">
        <v>4</v>
      </c>
      <c r="F2" s="4" t="s">
        <v>26</v>
      </c>
      <c r="G2" s="4" t="s">
        <v>35</v>
      </c>
    </row>
    <row r="3" spans="1:7" x14ac:dyDescent="0.25">
      <c r="A3" s="4"/>
      <c r="B3" s="4"/>
      <c r="C3" s="4"/>
      <c r="D3" s="19" t="s">
        <v>41</v>
      </c>
      <c r="E3" s="19" t="s">
        <v>37</v>
      </c>
      <c r="F3" s="19" t="s">
        <v>38</v>
      </c>
      <c r="G3" s="19" t="s">
        <v>39</v>
      </c>
    </row>
    <row r="4" spans="1:7" ht="25.5" x14ac:dyDescent="0.25">
      <c r="A4" s="6" t="s">
        <v>6</v>
      </c>
      <c r="B4" s="6" t="s">
        <v>7</v>
      </c>
      <c r="C4" s="1">
        <v>2019</v>
      </c>
      <c r="D4" s="11">
        <v>558</v>
      </c>
      <c r="E4" s="11">
        <v>-269</v>
      </c>
      <c r="F4" s="11">
        <v>0.21</v>
      </c>
      <c r="G4" s="20">
        <v>0.4301050327199239</v>
      </c>
    </row>
    <row r="5" spans="1:7" x14ac:dyDescent="0.25">
      <c r="A5" s="1"/>
      <c r="B5" s="1"/>
      <c r="C5" s="1">
        <v>2020</v>
      </c>
      <c r="D5" s="10">
        <v>1400</v>
      </c>
      <c r="E5" s="11">
        <v>-371</v>
      </c>
      <c r="F5" s="12">
        <v>0</v>
      </c>
      <c r="G5" s="20">
        <v>0.44238157620121865</v>
      </c>
    </row>
    <row r="6" spans="1:7" x14ac:dyDescent="0.25">
      <c r="A6" s="1"/>
      <c r="B6" s="1"/>
      <c r="C6" s="1">
        <v>2021</v>
      </c>
      <c r="D6" s="10">
        <v>2280</v>
      </c>
      <c r="E6" s="11">
        <v>96</v>
      </c>
      <c r="F6" s="12">
        <v>0</v>
      </c>
      <c r="G6" s="20">
        <v>0.13364408507388043</v>
      </c>
    </row>
    <row r="7" spans="1:7" x14ac:dyDescent="0.25">
      <c r="A7" s="1"/>
      <c r="B7" s="1"/>
      <c r="C7" s="1">
        <v>2022</v>
      </c>
      <c r="D7" s="10">
        <v>1030</v>
      </c>
      <c r="E7" s="11">
        <v>89</v>
      </c>
      <c r="F7" s="12">
        <v>0.28000000000000003</v>
      </c>
      <c r="G7" s="20">
        <v>0.11460625717479685</v>
      </c>
    </row>
    <row r="8" spans="1:7" ht="25.5" x14ac:dyDescent="0.25">
      <c r="A8" s="5" t="s">
        <v>10</v>
      </c>
      <c r="B8" s="6" t="s">
        <v>11</v>
      </c>
      <c r="C8" s="1">
        <v>2019</v>
      </c>
      <c r="D8" s="10">
        <v>245</v>
      </c>
      <c r="E8" s="11">
        <v>98.1</v>
      </c>
      <c r="F8" s="11">
        <v>0.15</v>
      </c>
      <c r="G8" s="20">
        <v>0.54552129425272289</v>
      </c>
    </row>
    <row r="9" spans="1:7" x14ac:dyDescent="0.25">
      <c r="A9" s="1"/>
      <c r="B9" s="1"/>
      <c r="C9" s="1">
        <v>2020</v>
      </c>
      <c r="D9" s="10">
        <v>253</v>
      </c>
      <c r="E9" s="11">
        <v>42.04</v>
      </c>
      <c r="F9" s="11">
        <v>0.09</v>
      </c>
      <c r="G9" s="20">
        <v>0.34745025261824047</v>
      </c>
    </row>
    <row r="10" spans="1:7" x14ac:dyDescent="0.25">
      <c r="A10" s="1"/>
      <c r="B10" s="1"/>
      <c r="C10" s="1">
        <v>2021</v>
      </c>
      <c r="D10" s="10">
        <v>264</v>
      </c>
      <c r="E10" s="11">
        <v>53.42</v>
      </c>
      <c r="F10" s="11">
        <v>0.05</v>
      </c>
      <c r="G10" s="20">
        <v>0.33128855488173969</v>
      </c>
    </row>
    <row r="11" spans="1:7" x14ac:dyDescent="0.25">
      <c r="A11" s="1"/>
      <c r="B11" s="1"/>
      <c r="C11" s="1">
        <v>2022</v>
      </c>
      <c r="D11" s="10">
        <v>264</v>
      </c>
      <c r="E11" s="11">
        <v>29.71</v>
      </c>
      <c r="F11" s="11">
        <v>0.11</v>
      </c>
      <c r="G11" s="20">
        <v>0.52987878749203887</v>
      </c>
    </row>
    <row r="12" spans="1:7" x14ac:dyDescent="0.25">
      <c r="A12" s="5" t="s">
        <v>12</v>
      </c>
      <c r="B12" s="6" t="s">
        <v>13</v>
      </c>
      <c r="C12" s="1">
        <v>2019</v>
      </c>
      <c r="D12" s="10">
        <v>3960</v>
      </c>
      <c r="E12" s="11">
        <v>311</v>
      </c>
      <c r="F12" s="11">
        <v>0.14000000000000001</v>
      </c>
      <c r="G12" s="20">
        <v>0.42877600042092467</v>
      </c>
    </row>
    <row r="13" spans="1:7" x14ac:dyDescent="0.25">
      <c r="A13" s="1"/>
      <c r="B13" s="1"/>
      <c r="C13" s="1">
        <v>2020</v>
      </c>
      <c r="D13" s="10">
        <v>2410</v>
      </c>
      <c r="E13" s="11">
        <v>340</v>
      </c>
      <c r="F13" s="11">
        <v>7.0000000000000007E-2</v>
      </c>
      <c r="G13" s="20">
        <v>0.68727786317734563</v>
      </c>
    </row>
    <row r="14" spans="1:7" x14ac:dyDescent="0.25">
      <c r="A14" s="1"/>
      <c r="B14" s="1"/>
      <c r="C14" s="1">
        <v>2021</v>
      </c>
      <c r="D14" s="10">
        <v>4000</v>
      </c>
      <c r="E14" s="11">
        <v>322</v>
      </c>
      <c r="F14" s="11">
        <v>0.05</v>
      </c>
      <c r="G14" s="20">
        <v>0.87390782562436842</v>
      </c>
    </row>
    <row r="15" spans="1:7" x14ac:dyDescent="0.25">
      <c r="A15" s="1"/>
      <c r="B15" s="1"/>
      <c r="C15" s="1">
        <v>2022</v>
      </c>
      <c r="D15" s="10">
        <v>2260</v>
      </c>
      <c r="E15" s="11">
        <v>87</v>
      </c>
      <c r="F15" s="11">
        <v>0.24</v>
      </c>
      <c r="G15" s="20">
        <v>1.3599358750256156</v>
      </c>
    </row>
    <row r="16" spans="1:7" ht="25.5" x14ac:dyDescent="0.25">
      <c r="A16" s="5" t="s">
        <v>18</v>
      </c>
      <c r="B16" s="6" t="s">
        <v>19</v>
      </c>
      <c r="C16" s="1">
        <v>2019</v>
      </c>
      <c r="D16" s="10">
        <v>1630</v>
      </c>
      <c r="E16" s="11">
        <v>179.82</v>
      </c>
      <c r="F16" s="11">
        <v>1.36</v>
      </c>
      <c r="G16" s="20">
        <v>0.42400919340398491</v>
      </c>
    </row>
    <row r="17" spans="1:7" x14ac:dyDescent="0.25">
      <c r="A17" s="1"/>
      <c r="B17" s="1"/>
      <c r="C17" s="1">
        <v>2020</v>
      </c>
      <c r="D17" s="10">
        <v>1140</v>
      </c>
      <c r="E17" s="11">
        <v>138.03</v>
      </c>
      <c r="F17" s="12">
        <v>0</v>
      </c>
      <c r="G17" s="20">
        <v>0.30848822357936612</v>
      </c>
    </row>
    <row r="18" spans="1:7" x14ac:dyDescent="0.25">
      <c r="A18" s="1"/>
      <c r="B18" s="1"/>
      <c r="C18" s="1">
        <v>2021</v>
      </c>
      <c r="D18" s="10">
        <v>900</v>
      </c>
      <c r="E18" s="11">
        <v>179.72</v>
      </c>
      <c r="F18" s="11">
        <v>0.93</v>
      </c>
      <c r="G18" s="20">
        <v>0.17551667660117587</v>
      </c>
    </row>
    <row r="19" spans="1:7" x14ac:dyDescent="0.25">
      <c r="A19" s="1"/>
      <c r="B19" s="1"/>
      <c r="C19" s="1">
        <v>2022</v>
      </c>
      <c r="D19" s="10">
        <v>740</v>
      </c>
      <c r="E19" s="11">
        <v>155.47</v>
      </c>
      <c r="F19" s="11">
        <v>0</v>
      </c>
      <c r="G19" s="20">
        <v>0.12621687761254605</v>
      </c>
    </row>
    <row r="20" spans="1:7" ht="25.5" x14ac:dyDescent="0.25">
      <c r="A20" s="5" t="s">
        <v>20</v>
      </c>
      <c r="B20" s="6" t="s">
        <v>21</v>
      </c>
      <c r="C20" s="1">
        <v>2019</v>
      </c>
      <c r="D20" s="10">
        <v>282</v>
      </c>
      <c r="E20" s="11">
        <v>72.91</v>
      </c>
      <c r="F20" s="11">
        <v>0.77</v>
      </c>
      <c r="G20" s="20">
        <v>0.22375940596829882</v>
      </c>
    </row>
    <row r="21" spans="1:7" x14ac:dyDescent="0.25">
      <c r="C21" s="1">
        <v>2020</v>
      </c>
      <c r="D21" s="10">
        <v>458</v>
      </c>
      <c r="E21" s="11">
        <v>16.2</v>
      </c>
      <c r="F21" s="11">
        <v>0</v>
      </c>
      <c r="G21" s="20">
        <v>0.73662342941497005</v>
      </c>
    </row>
    <row r="22" spans="1:7" x14ac:dyDescent="0.25">
      <c r="C22" s="1">
        <v>2021</v>
      </c>
      <c r="D22" s="10">
        <v>326</v>
      </c>
      <c r="E22" s="11">
        <v>21.32</v>
      </c>
      <c r="F22" s="11">
        <v>0</v>
      </c>
      <c r="G22" s="20">
        <v>0.32866990583758748</v>
      </c>
    </row>
    <row r="23" spans="1:7" x14ac:dyDescent="0.25">
      <c r="C23" s="1">
        <v>2022</v>
      </c>
      <c r="D23" s="10">
        <v>206</v>
      </c>
      <c r="E23" s="11">
        <v>13.39</v>
      </c>
      <c r="F23" s="11">
        <v>1.87</v>
      </c>
      <c r="G23" s="20">
        <v>0.25832156430482356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EPS</vt:lpstr>
      <vt:lpstr>DPR</vt:lpstr>
      <vt:lpstr>DER</vt:lpstr>
      <vt:lpstr>gabungan</vt:lpstr>
      <vt:lpstr>ln</vt:lpstr>
      <vt:lpstr>copy</vt:lpstr>
      <vt:lpstr>akhir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RONYASUS</dc:creator>
  <cp:lastModifiedBy>RONYASUS</cp:lastModifiedBy>
  <dcterms:created xsi:type="dcterms:W3CDTF">2024-01-20T07:39:46Z</dcterms:created>
  <dcterms:modified xsi:type="dcterms:W3CDTF">2024-03-27T03:52:19Z</dcterms:modified>
</cp:coreProperties>
</file>